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35" windowWidth="20730" windowHeight="11760" firstSheet="1" activeTab="1"/>
  </bookViews>
  <sheets>
    <sheet name="NASLOV" sheetId="4" r:id="rId1"/>
    <sheet name="OPĆI UVJETI" sheetId="7" r:id="rId2"/>
    <sheet name="PRIPREMNI I ZAVRŠNI RADOVI" sheetId="6" r:id="rId3"/>
    <sheet name="RADOVI NA BRAVARIJI I LIMARIJI" sheetId="2" r:id="rId4"/>
    <sheet name="RADOVI NA FASADNOJ POVRŠINI" sheetId="3" r:id="rId5"/>
    <sheet name="REKAPITULACIJA" sheetId="5" r:id="rId6"/>
  </sheets>
  <calcPr calcId="152511"/>
</workbook>
</file>

<file path=xl/calcChain.xml><?xml version="1.0" encoding="utf-8"?>
<calcChain xmlns="http://schemas.openxmlformats.org/spreadsheetml/2006/main">
  <c r="F9" i="3" l="1"/>
  <c r="E11" i="3" s="1"/>
  <c r="F74" i="2"/>
  <c r="F75" i="2"/>
  <c r="F76" i="2"/>
  <c r="F77" i="2"/>
  <c r="F78" i="2"/>
  <c r="F80" i="2"/>
  <c r="F72" i="2"/>
  <c r="F59" i="2"/>
  <c r="F60" i="2"/>
  <c r="F61" i="2"/>
  <c r="F62" i="2"/>
  <c r="F63" i="2"/>
  <c r="F64" i="2"/>
  <c r="F65" i="2"/>
  <c r="F51" i="2"/>
  <c r="F52" i="2"/>
  <c r="F53" i="2"/>
  <c r="F54" i="2"/>
  <c r="F56" i="2"/>
  <c r="F57" i="2"/>
  <c r="F47" i="2"/>
  <c r="F40" i="2"/>
  <c r="F41" i="2"/>
  <c r="F42" i="2"/>
  <c r="F43" i="2"/>
  <c r="F39" i="2"/>
  <c r="F34" i="2"/>
  <c r="F35" i="2"/>
  <c r="F36" i="2"/>
  <c r="F37" i="2"/>
  <c r="F25" i="2"/>
  <c r="F17" i="2"/>
  <c r="F20" i="2"/>
  <c r="F21" i="2"/>
  <c r="F12" i="2"/>
  <c r="F13" i="2"/>
  <c r="F8" i="6"/>
  <c r="E19" i="6" s="1"/>
  <c r="D5" i="5" s="1"/>
  <c r="F11" i="6"/>
  <c r="C8" i="3" l="1"/>
  <c r="D9" i="5" s="1"/>
  <c r="F73" i="2"/>
  <c r="F68" i="2"/>
  <c r="F55" i="2"/>
  <c r="F50" i="2"/>
  <c r="F46" i="2"/>
  <c r="F10" i="2"/>
  <c r="F38" i="2"/>
  <c r="F33" i="2"/>
  <c r="F32" i="2"/>
  <c r="F23" i="2"/>
  <c r="F22" i="2"/>
  <c r="F19" i="2"/>
  <c r="F18" i="2"/>
  <c r="F15" i="2"/>
  <c r="F16" i="6"/>
  <c r="F15" i="6"/>
  <c r="F12" i="6"/>
  <c r="C7" i="6"/>
  <c r="E83" i="2" l="1"/>
  <c r="D7" i="5" s="1"/>
  <c r="D12" i="5" l="1"/>
  <c r="D13" i="5" l="1"/>
  <c r="D14" i="5" s="1"/>
</calcChain>
</file>

<file path=xl/sharedStrings.xml><?xml version="1.0" encoding="utf-8"?>
<sst xmlns="http://schemas.openxmlformats.org/spreadsheetml/2006/main" count="301" uniqueCount="221">
  <si>
    <t>m2</t>
  </si>
  <si>
    <t>kom</t>
  </si>
  <si>
    <t>I.</t>
  </si>
  <si>
    <t>II.</t>
  </si>
  <si>
    <t>paušal</t>
  </si>
  <si>
    <t>Dobava, montaža i demontaža tipske fasadne skele sa koje će se obavljati radovi, te dodatnih zaštitnih i radnih skela, platformi i pomoćnih konstrukcija. kako na zemlji, tako i na terasama i krovovima. Postojeće nadstrešnice, kupole, uređaji, instalacije i dr. moraju biti prikladno premošteni i zaštićeni. Cijenom mora biti obuhvaćena i izrada projekta skele i to na način da bude moguć pristup svim poslovnim prostorima. Svi pristupi, prolazi, platforme i nadstrešnice, moraju biti propisno i primjereno izvedeni, označeni i zaštićeni. Na skelu mora obavezno biti postavljen zaslon protiv sunca, vjetra i kiše. Mora biti onemogućen pristup skeli nepozvanim i nepoznatim osobama u vrijeme izvođenja radova, a osobito izvan radnog vremena.</t>
  </si>
  <si>
    <t>Čišćenje gradilišta tijekom izvođenja radova, uključivo fino čišćenje gradilišta i građevine po završetku radova (površine na tlu, krovovi, terase, kupole, nadstrešnice, istaci, kameno opločenje, stolarija, bravarija, klupčice, opšavi, klima i drugi uređaji, instalacije, reklame,...). U cijenu uključen utovar i odvoz viška materijala, kao i otpada, šute i smeća sa odvozom na gradsku deponiju (s pripadajućom naknadom), tijekom izvođenja radova i po završetku svih radova.</t>
  </si>
  <si>
    <t>m</t>
  </si>
  <si>
    <t>c/ opšav tende, uključivo potkonstrukcija</t>
  </si>
  <si>
    <t>terasa 6. kat:</t>
  </si>
  <si>
    <t>3. kat:</t>
  </si>
  <si>
    <t>b/ opšav terase (r.š. cca 15 cm)</t>
  </si>
  <si>
    <t>d/ opšav nadozida (r.š. 60 cm)</t>
  </si>
  <si>
    <t>krov 6. kata:</t>
  </si>
  <si>
    <t>krov 7. kata:</t>
  </si>
  <si>
    <t>e/ opšav nadozida (r.š. 60 cm)</t>
  </si>
  <si>
    <t>j/ opšav nadozida (r.š. 60 cm)</t>
  </si>
  <si>
    <t>f/ opšav nadozida sa zidnim limom (r.š. 40+20 cm)</t>
  </si>
  <si>
    <t>g/ opšav nadozida (r.š. 50 cm)</t>
  </si>
  <si>
    <t>h/ opšav nadozida (r.š. 40 cm)</t>
  </si>
  <si>
    <t>j/ opšav nadozida (r.š. 25 cm)</t>
  </si>
  <si>
    <t>k/ opšav istaka (r.š. 20 cm)</t>
  </si>
  <si>
    <t>Demontaža limenih opšava i pričvrsnih sredstava. U cijeni i svi ručni transporti, te utovar i odvoz na gradsku deponiju (uključivo naknada).</t>
  </si>
  <si>
    <t>a/ dilatacijski limovi (r.š. 20 cm)</t>
  </si>
  <si>
    <t>l/ opšav nadozida (r.š. 60 cm)</t>
  </si>
  <si>
    <t>istočna strana</t>
  </si>
  <si>
    <t>zapadna strana</t>
  </si>
  <si>
    <t>b/ opšav nadozida (r.š. 60 cm)</t>
  </si>
  <si>
    <t>c/ opšav nadozida (r.š. 60 cm)</t>
  </si>
  <si>
    <t>d/ opšav nadozida sa zidnim limom (r.š. 40+20 cm)</t>
  </si>
  <si>
    <t>e/ opšav nadozida (r.š. 50 cm)</t>
  </si>
  <si>
    <t>f/ opšav nadozida (r.š. 40 cm)</t>
  </si>
  <si>
    <t>g/ opšav ruba kosog krova sa zidnim limom (r.š. 20+15 cm)</t>
  </si>
  <si>
    <t>h/ opšav nadozida (r.š. 25 cm)</t>
  </si>
  <si>
    <t>i/ opšav istaka (r.š. 20 cm)</t>
  </si>
  <si>
    <t>III.</t>
  </si>
  <si>
    <t>SVEUKUPNO:</t>
  </si>
  <si>
    <t>c/ dotrajalo žičano pletivo dim. 83x140 cm</t>
  </si>
  <si>
    <t>a1/ staklo d=4mm, dim. 83x140 cm</t>
  </si>
  <si>
    <t>a2/ staklo d=4mm, dim. 76x133 cm</t>
  </si>
  <si>
    <t xml:space="preserve"> Obrada pukotina, kako je to navedeno u uvodnom dijelu. Čišćenje i brušenje površine žbuke, otprašivanje i pranje vodom pod pritiskom. Ostaviti nekoliko dana da se osuši. Očišćenu površinu je potrebno impregnirati dan prije gletanja KONTAKT GRUNDOM. Nakon sušenja impregnacije nanositi VAPNENU ŽBUKU TOP WHITE u jedan do dva sloja, u debljini 1-10 mm za jedan sloj, utisnuti staklenu mrežicu PRIMAFAS 160 po cijeloj površini fasade, te fino zagladiti. Nakon sušenja (14-21 dan) bojanje akrilatnom bojom TERATON V u boji po izboru investitora, u dva sloja. drugi nalič nanijeti na potpuno osušeni prvi. Obavezno kitanje svih klupčica i opšava  trajnoelastičnim kitom, kao i obavezna izvedba dodatnog dijagonalnog armiranja na kutevima svih otvora. Sve prema detaljnim uputama proizvođača Samoborka Samobor. Uključene sve površine fasade, istaci, špalete, podgledi, nadozidi, dimnjaci i sl. U cijeni sve navedeno, do pune gotovosti, uključivo eventualni manji zidarski popravci.</t>
  </si>
  <si>
    <t>b1/ žičano staklo d=5mm, dim. 83x140 cm</t>
  </si>
  <si>
    <t>b2/ žičano staklo d=5mm, dim. 12x140 cm</t>
  </si>
  <si>
    <t>a2/ staklo d=4mm, dim. 78,5x133 cm</t>
  </si>
  <si>
    <t>b1/ žičano staklo d=5mm, dim. 85,5x140 cm</t>
  </si>
  <si>
    <t>c/ dotrajalo žičano pletivo dim. 76x133-86x140 cm</t>
  </si>
  <si>
    <t>Dobava, izrada i montaža limenih opšava od aluminijskog lima d=0,8 mm, u boji po izboru investitora. U cijeni i eventualni manji zidarski popravci prije montaže, uzemljenje, te i sav potrošni, pričvrsni, spojni i brtveni materijal, do pune gotovosti i funkcionalnosti. Prije naručivanja i izrade, obavezna provjera dimenzija na licu mjesta.</t>
  </si>
  <si>
    <t>b2/ žičano staklo d=5mm, dim. 12x140 cm - postojeće</t>
  </si>
  <si>
    <t>b1.1/ žičano staklo d=5mm, dim. 85,5x140 cm - postojeće</t>
  </si>
  <si>
    <t>b1.2/ žičano staklo d=5mm, dim. 85,5x140 cm</t>
  </si>
  <si>
    <t>a1.1/ staklo d=4mm, dim. 78,5x133 cm - postojeće</t>
  </si>
  <si>
    <t>a1.2/ staklo d=4mm, dim. 78,5x133 cm</t>
  </si>
  <si>
    <t>b1/ žičano staklo d=5mm, dim. 83x140 cm - postojeće</t>
  </si>
  <si>
    <t>a2.2/ staklo d=4mm, dim. 76x133 cm</t>
  </si>
  <si>
    <t>a2.1/ staklo d=4mm, dim. 76x133 cm - postojeće</t>
  </si>
  <si>
    <t>Dobava i montaža postojećih i novih elemenata u bravarske stavke na lođama ulične fasade. Uključeni popravci/zamjene dotrajalih dijelova, te nadopuna nedostajućih, kao i novi vijci jednakih dimenzija, ali od materijala otpornog na koroziju. Dijelovi koji se liče, moraju biti prije ugradnje oličeni i suhi. Dovršenje do pune gotovosti i funkcionalnosti, kvalitetno, trajno i uredno. Prije naručivanja i izrade, obavezna provjera dimenzija na licu mjesta.</t>
  </si>
  <si>
    <t>a1.2/ staklo d=4mm, dim. 83x140 cm</t>
  </si>
  <si>
    <t>a1.1/ staklo d=4mm, dim. 83x140 cm - postojeće</t>
  </si>
  <si>
    <t xml:space="preserve">INVESTITOR : </t>
  </si>
  <si>
    <t>HRVATSKA ENERGETSKA REGULATORNA AGENCIJA</t>
  </si>
  <si>
    <t>ZAGREB, ULICA GRADA VUKOVARA 14</t>
  </si>
  <si>
    <t xml:space="preserve">GRAĐEVINA : </t>
  </si>
  <si>
    <t>POSLOVNA ZGRADA</t>
  </si>
  <si>
    <t>LOKACIJA : POSLOVNA ZGRADA HRVATSKE ENERGETSKE REGULATORNE AGENCIJE</t>
  </si>
  <si>
    <t>ZAGREB</t>
  </si>
  <si>
    <t>ULICA GRADA VUKOVARA 14</t>
  </si>
  <si>
    <t>TROŠKOVNIK</t>
  </si>
  <si>
    <t>IZVOĐENJE RADOVA NA OBNOVI FASADE POSLOVNE ZGRADE</t>
  </si>
  <si>
    <t>REKAPITULACIJA TROŠKOVNIKA</t>
  </si>
  <si>
    <t>RADOVI</t>
  </si>
  <si>
    <t>CIJENA bez PDV-a</t>
  </si>
  <si>
    <t>rb.</t>
  </si>
  <si>
    <t>UKUPNO:</t>
  </si>
  <si>
    <t>PDV:</t>
  </si>
  <si>
    <t>M.P.</t>
  </si>
  <si>
    <t>PONUDITELJ:</t>
  </si>
  <si>
    <t>Čitko ime i prezime ovlaštene osobe gospodarskog subjekta</t>
  </si>
  <si>
    <t>Napomena: jedinične cijene izražavaju se bez poreza na dodanu vrijednost</t>
  </si>
  <si>
    <t>br.</t>
  </si>
  <si>
    <t>Opis stavki</t>
  </si>
  <si>
    <t>jed. mjere</t>
  </si>
  <si>
    <t>količina</t>
  </si>
  <si>
    <t>jedinična  cijena</t>
  </si>
  <si>
    <t>cijena</t>
  </si>
  <si>
    <t>6(4x5)</t>
  </si>
  <si>
    <t>1.1.</t>
  </si>
  <si>
    <t>1.2.</t>
  </si>
  <si>
    <t>1.3.</t>
  </si>
  <si>
    <t>III. RADOVI NA FASADNOJ POVRŠINI</t>
  </si>
  <si>
    <t xml:space="preserve">II.  RADOVI NA BRAVARIJI I LIMARIJI </t>
  </si>
  <si>
    <t>2.1.</t>
  </si>
  <si>
    <t>2.2.</t>
  </si>
  <si>
    <t>PRIPREMNI I ZAVRŠNI RADOVI UKUPNO:</t>
  </si>
  <si>
    <t>RADOVI NA FASADNOJ POVRŠINI UKUPNO:</t>
  </si>
  <si>
    <t>dobava i montaža demontaža skele:</t>
  </si>
  <si>
    <t>završno čišćenje:</t>
  </si>
  <si>
    <t xml:space="preserve">I.  PRIPREMNI I ZAVRŠNI RADOVI </t>
  </si>
  <si>
    <r>
      <t>i/ opšav ruba kosog krova sa zidnim limom (</t>
    </r>
    <r>
      <rPr>
        <sz val="10"/>
        <color theme="1"/>
        <rFont val="Cambria"/>
        <family val="1"/>
        <charset val="238"/>
        <scheme val="major"/>
      </rPr>
      <t>r.š. 20+15 cm</t>
    </r>
    <r>
      <rPr>
        <sz val="11"/>
        <color theme="1"/>
        <rFont val="Cambria"/>
        <family val="1"/>
        <charset val="238"/>
        <scheme val="major"/>
      </rPr>
      <t>)</t>
    </r>
  </si>
  <si>
    <t>Demontaže sa bravarskih stavki na lođama ulične fasade. Stakla, spojni i pričvrsni materijal pažljvo demontirati, očistiti i deponirati radi ponovne ugradnje. Oštećena stakla i dotrajalo žičano pletivo odvesti na gradsku deponiju</t>
  </si>
  <si>
    <r>
      <t>a/ istočna strana dim 15+190x</t>
    </r>
    <r>
      <rPr>
        <sz val="11"/>
        <rFont val="Cambria"/>
        <family val="1"/>
        <charset val="238"/>
        <scheme val="major"/>
      </rPr>
      <t xml:space="preserve">1850 </t>
    </r>
    <r>
      <rPr>
        <sz val="11"/>
        <color theme="1"/>
        <rFont val="Cambria"/>
        <family val="1"/>
        <charset val="238"/>
        <scheme val="major"/>
      </rPr>
      <t>cm</t>
    </r>
  </si>
  <si>
    <r>
      <t>b/ zapadna strana dim 15+270x</t>
    </r>
    <r>
      <rPr>
        <sz val="11"/>
        <rFont val="Cambria"/>
        <family val="1"/>
        <charset val="238"/>
        <scheme val="major"/>
      </rPr>
      <t>1850</t>
    </r>
    <r>
      <rPr>
        <sz val="11"/>
        <color theme="1"/>
        <rFont val="Cambria"/>
        <family val="1"/>
        <charset val="238"/>
        <scheme val="major"/>
      </rPr>
      <t xml:space="preserve"> cm</t>
    </r>
  </si>
  <si>
    <t>MJESTO I DATUM:</t>
  </si>
  <si>
    <t>RADOVI NA BRAVARIJI I LIMARIJI UKUPNO:</t>
  </si>
  <si>
    <t>(potpis)</t>
  </si>
  <si>
    <t>OPĆI UVJETI UZ TROŠKOVNIK GRAĐEVINSKIH I OBRTNIČKIH RADOVA</t>
  </si>
  <si>
    <t>PREDMET RADOVA</t>
  </si>
  <si>
    <t>OPĆI UVJETI</t>
  </si>
  <si>
    <t xml:space="preserve">Jedinične cijene pojedinih stavki troškovnika sadržavaju troškove za posve dogotovljen rad tj. materijal, opremu , mehanizaciju, pomoćna sredstva kao što su voda , električna struja, alat, oplata , skela ili slično, za svu radnu snagu, za sve  pripremne radove , uključivo svu demontažu i  otpremu s gradilišta nakon završetka radova, i za sve troškove koji se pojave u bilo kojem obliku za potrebe gradnje- rekonstrukcije. </t>
  </si>
  <si>
    <t>Sav materijal koji se upotrebljava mora odgovarati važećim tehničkim propisima i standardima. Ukoliko se upotrebljava materijal za koji ne postoji odgovarajući standard, treba kvalitetu istih dokazati atestima izdatim od strane odgovarajuće ustanove, Zavod za ispitivanje materijala. Davanjem ponude, izvođač se obavezuje da će pravovremeno nabaviti sav potrebni materijal za izvođenje radova iz opisa pojedinih stavaka. U slučaju nemogućnosti nabavke opisanog materijala, tokom gradnje, za svaku će se izmjenu prikupiti ponude i u prisutnosti nadzornog organa i investitora odabrati najpovoljnija. Izvođač radova uz ponudu treba priložiti jedinične cijene za materijal i radnu snagu, te "faktor" poduzeća, koji će se odnositi na izvedbu radova na ovom objektu. Ukoliko opis pojedine stavke dovode izvođača u sumnju o načinu izvedbe ili kalkulacije cijena, treba pravovremeno tražiti objašnjenje od predstavnika investitora i nadzornog organa.</t>
  </si>
  <si>
    <t>Ponuđena cijena predstavlja konačnu naknadu za izvršeni rad iz pojede stavke i ne može se mijenjati.  Bez obzira na vrstu pogodbe, građevinsko poduzeće dužno je redovito voditi građevinsku knjigu u dva primjerka, koju će stalno kontrolirati i potvrđivati nadzorni organ kako bi se uvijek mogle ustanoviti stvarne količine izvršenih radova.</t>
  </si>
  <si>
    <t>ZIDARSKI RADOVI</t>
  </si>
  <si>
    <t>Kod izvedbe zidarskih radova trebaju se u svemu primjenjivati postojeći propisi i standardi.</t>
  </si>
  <si>
    <t>Materijali koji se upotrebljavaju kod zidarskih radova moraju biti ispravni, a po svojim dimenzijama i čvrstoći moraju odgovarati svrsi kojoj su namijenjeni.</t>
  </si>
  <si>
    <t>Odgovorna osoba dužna je pregledati materijal prije ugradnje.</t>
  </si>
  <si>
    <t>Zidovi od opeke</t>
  </si>
  <si>
    <t>Zidarski radovi moraju biti izvedeni točno po mjerama označenim u izvedbenim nacrtima. Izvedeni zidovi moraju biti sposobni  podnijeti predviđeno opterećenje, moraju biti stabilni i u svemu moraju zadovoljavati propise.</t>
  </si>
  <si>
    <t>Opeka za zidanje mora biti dobro pečena, a materijal iz kojeg je pravljena ne smije sadržavati salitru.</t>
  </si>
  <si>
    <t>Marke opeke označene u stavci moraju odgovarati normativima za oblaganje.</t>
  </si>
  <si>
    <t>- zidati u potpuno vodoravnim redovima, a reške moraju biti između opeke u oba smjera širine 1-1,5 cm. Pri zidanju reške dobro zapuniti mortom, a na plohama koje će se kasnije žbukati moraju biti prazne na dubini od 2 cm zbog bolje veze žbuke sa zidovima, ukoliko nije u stavci drugačije označeno</t>
  </si>
  <si>
    <t>- zidanje se mora izvoditi sa pravilnim zidarskim vezom; ako se zidanje izvodi za vrijeme zimskog perioda moraju se poduzeti potrebne mjere zaštite protiv mraza</t>
  </si>
  <si>
    <t>- zidovi čije zidanje nije završeno prije nastupa zimskih mrazeva moraju se zaštititi na odgovarajući način</t>
  </si>
  <si>
    <t>- svako naknadno bušenje ili žljebovanje zidova zgrada koje nije bilo predviđeno projektom, može se izvoditi samo ako je prethodnim statičkim proračunom utvrđeno da nosivost zida poslije bušenja nije manja od propisane nosivosti.</t>
  </si>
  <si>
    <t>Mort mora odgovarati mjerama ili markama po količini materijala označenim u poziciji GN 301 “ Prosječnih norma “, a čvrstoća mora odgovarati standardima.</t>
  </si>
  <si>
    <t>Ispitivanje kvalitete morta vrši se prema standardu.</t>
  </si>
  <si>
    <t>Pijesak mora biti čist bez organskih primjesa. Ako ih ima pranjem ih treba otkloniti. Kvaliteta mora odgovarati standardima.</t>
  </si>
  <si>
    <t>Cement za produžni i cementni mort mora odgovarati normativima standarda.</t>
  </si>
  <si>
    <t>Vapno treba prosijati, da ne bi u njemu ostale grudice negašenog morta i mora odgovarati normativima standarda.</t>
  </si>
  <si>
    <t xml:space="preserve">Pri zidanju ostaviti otvore za kanale, instalacije i sl. prema projektu. Kod zidova od 7 i 12 cm iznad vratiju uključiti izradu i montažu AB montažnih nadvoja. </t>
  </si>
  <si>
    <t>Zidovi od " nesek " opeke</t>
  </si>
  <si>
    <t>Zidove od nesek opeke zidati prema uvjetima koje propisuje proizvođač.</t>
  </si>
  <si>
    <t>1. zidati produžnim mortom 1:2:6</t>
  </si>
  <si>
    <t>2. horizontalno mort prekinuti sa trakom stiropora vel. 7x1 cm</t>
  </si>
  <si>
    <t>3. vertikalno na mjestu središnjeg žljeba mort prekinuti</t>
  </si>
  <si>
    <t>Zidovi od nesek opeka naknadno se žbukaju prema opisu stavke u troškovniku.</t>
  </si>
  <si>
    <t>Montažni dimnjaci i ventilacije</t>
  </si>
  <si>
    <t>Obračun i izmjere se vrše prema “ Prosječnim normama u građevinarstvu“.</t>
  </si>
  <si>
    <t>Normativi za materijale :</t>
  </si>
  <si>
    <t>mort U.M2.010, U.M8.002</t>
  </si>
  <si>
    <t>mort vatrostalni B.D6.430</t>
  </si>
  <si>
    <t>opeka puna od gline B.D1.011</t>
  </si>
  <si>
    <t>opeka fasadna šuplja od gline B.D1.014</t>
  </si>
  <si>
    <t>opeka fasadna od gline B.D1.013</t>
  </si>
  <si>
    <t>cement B.C1.011</t>
  </si>
  <si>
    <t>vapno B.C1.021</t>
  </si>
  <si>
    <t>pijesak B.B8.030, B.B8.039 - 040</t>
  </si>
  <si>
    <t>siporex spec. ploče za zidanje U.N1.306</t>
  </si>
  <si>
    <t>siporex zidni blokovi  U.N1.308</t>
  </si>
  <si>
    <t>Schiedel montažni dimnjaci U.J1.170</t>
  </si>
  <si>
    <t>šamotne cijevi B.D8.320, 304, 302, 306, 070</t>
  </si>
  <si>
    <t>sabirni ventilacioni kanali U.C2.201</t>
  </si>
  <si>
    <t>UGRADNJE</t>
  </si>
  <si>
    <t>Sve ugradbe izvesti točno po propisima na mjestu označenom po projektu, a u vezi opisa pojedine stavke.</t>
  </si>
  <si>
    <t>Kod stavaka gdje je uz ugradnju označena i dobava, istu treba uključiti također i eventualnu izradu pojedinih elemenata koji se izvode na gradilištu i ugrađuju montažno.</t>
  </si>
  <si>
    <t>Jedinična cijena treba sadržavati :</t>
  </si>
  <si>
    <t>- sav rad i prijevoz</t>
  </si>
  <si>
    <t>- sav materijal (uključujući sav pomoćni materijal za ugradnju kao mort, ljepenku, pričvrsnice itd.)</t>
  </si>
  <si>
    <t>- sva potrebna bušenja i dubljenja</t>
  </si>
  <si>
    <t xml:space="preserve">- izrada i postava drvenih trapezastih letvica za limariju </t>
  </si>
  <si>
    <t>- svu skelu</t>
  </si>
  <si>
    <t>Ugradnju treba vršiti tako da se ne čini šteta na ostalim dijelovima objekta.</t>
  </si>
  <si>
    <t>Sve radove treba izvesti po opisu dotičnih stavki. Jedinična cijena treba sadržavati sav rad, materijal i sve druge troškove izvedbe.</t>
  </si>
  <si>
    <t>ŽBUKANJE I GLAZURE</t>
  </si>
  <si>
    <t>Žbukanje zidova u pogodno vrijeme ako su isti potpuno suhi. Po velikoj zimi i vrućini treba izbjegavati žbukanje, jer tada može doći do smrzavanja odnosno pucanja uslijed sušenja. Prije početka žbukanja treba plohe dobro očistiti i navlažiti, a naročito reške koje moraju biti udubljene cca 2 cm od plohe zida.</t>
  </si>
  <si>
    <t>Zidove od betona i siporexa prije žbukanja prskati sa rijetkim cementnim mortom.</t>
  </si>
  <si>
    <t>Kod žbukanja fini sloj se nabacuje tek nakon što je prvi sloj posve suh.</t>
  </si>
  <si>
    <t>Kod žbukanja u dva sloja ukupna deb. žbuke treba biti 2-2,5 cm. Finu žbuku izraditi tako da površina bude posve ravna i glatka, a kutove i bridove zida i stropa izvesti oštro, ukoliko u troškovniku nije drugačije označeno.</t>
  </si>
  <si>
    <t>Za armiranje žbuka upotrijebiti žičano pletivo od pocinačne žice 0,7-1 mm, a gustoća polja žičanog pletiva 10 mm. Pletivo može biti kvadratično i višekutno.</t>
  </si>
  <si>
    <t>Ukoliko nije u stavci troškovnika drugačije označeno, obračun kvadrature izvršiti za unutrašnje površine po normi GN 301,4 , a za vanjske površine po normi GN 421.</t>
  </si>
  <si>
    <t>Mortove pripremiti po propisima i omjerima.</t>
  </si>
  <si>
    <t>Jediničnom cijenom obuhvatiti i potrebna krpanja tokom gradnje, a ista krpanja treba izvesti tako da se ne primjećuje da su naknadno ožbukani. Cijena sadrži sav rad, materijal, pripremu i troškove uprave i prodaje.</t>
  </si>
  <si>
    <t>normativi za materijale :</t>
  </si>
  <si>
    <t>građevinski gips B.C1.030, B.C8.030, B.C8,932</t>
  </si>
  <si>
    <t>građevinsko vapno B.C1.021, B.C8.042</t>
  </si>
  <si>
    <t>cement B.C1.015, B.C8.022 - 028</t>
  </si>
  <si>
    <t>portland cement B.C1.011</t>
  </si>
  <si>
    <t>mortovi U.M2.012, U.M8.002</t>
  </si>
  <si>
    <t>GRAĐEVINSKO-OBRTNIČKI RADOVI</t>
  </si>
  <si>
    <t>STAKLARSKI RADOVI</t>
  </si>
  <si>
    <t>Staklo mora odgovarati tehn. propisima i normativima. Sve stakl. radove izvesti savjesno u skladu sa opisom troškovnika, uputi projektanta i pravilima struke. Prozorsko staklo mora biti jednolično, posve prozirno bez valova, ogrebotina i sl., te točno propisane debljine. Žičano staklo mora imati pravilnu armaturu, te ne smije imati mjehure. Kit koji se upotrebljava za ustakljenje u željezo mora biti minium kit, a za drvo sivi kit, ako troškovnikom nije drugačije predviđeno. Kod svih ustakljenja vrši se potkitivanje.</t>
  </si>
  <si>
    <t>Jedinična cijena sadrži sav rad, materijal, te troškove uprave i prodaje.</t>
  </si>
  <si>
    <t>Izmjere i obračun vrši se prema prosj. normama u građevinarstvu.</t>
  </si>
  <si>
    <t xml:space="preserve"> staklo  B.E8.092</t>
  </si>
  <si>
    <t xml:space="preserve"> staklo ravno B.E1.011</t>
  </si>
  <si>
    <t xml:space="preserve"> staklo armirano B.E1.080</t>
  </si>
  <si>
    <t>staklo sigurnosno B.E3.701</t>
  </si>
  <si>
    <t>staklo sirovo,brazdasto i ornament B.E1.050</t>
  </si>
  <si>
    <t>Obračun i izmjere se vrši prema prosječnim građevinskim normama za obrtničke radove.</t>
  </si>
  <si>
    <t>SOBOSLIKARSKO - LIČILAČKI RADOVI</t>
  </si>
  <si>
    <t>Kod izvedbe soboslikarskih i ličilačkih radova trebaju se u svemu primijenjivati važeći tehnički uvjeti za izvođenje tih radova (U.F2.012 i U.F2.013).</t>
  </si>
  <si>
    <t>Sve soboslik. i lič. radove izvesti po izabranom uzorku koji je dužan soboslikar izvesti prije početka radova od materijala iz kojeg će se radovi izvoditi.</t>
  </si>
  <si>
    <t>Rad mora biti savjesno i dobro izveden, na obodenim površinama ne smije biti mrlja, sjaj mora biti jednoličan i čist, te se smije ljuštiti.</t>
  </si>
  <si>
    <t>Ličenje željeznih vrata, prozora, ograda, rešetaka cijevi i ostalih predmeta od željeza izvesti nakon čišćenja od rđe, zaštititi temeljnom bojom i ličiti bojom za željezo.</t>
  </si>
  <si>
    <t>Izvođač je dužan prije početka radova pregledati podlogu i na eventualne manjkavosti upozoriti izvođača i investitora kako bi ih mogli na vrijeme otkloniti.</t>
  </si>
  <si>
    <t>Ukoliko je pri radu potrebna skela, treba je postaviti na vrijeme prije radova, a obračunava se posebno.</t>
  </si>
  <si>
    <t>Sve nedostatke koji proisteknu iz upotrebe lošeg materijala i izvedbe izvođač je dužan bez prava na odštetu popraviti.</t>
  </si>
  <si>
    <t>Jedinična cijena sadrži sav potrebni rad i materijal.</t>
  </si>
  <si>
    <t>boje i lakovi H.C1.027 H.C1.002 H.C8.030 - 200</t>
  </si>
  <si>
    <t>firnis od lanenog ulja H.C5.020</t>
  </si>
  <si>
    <t>olovni minij H.C1.023</t>
  </si>
  <si>
    <t>cinkov kromat H.C1.034</t>
  </si>
  <si>
    <t>Izvođač radova  je dužan posjedovati izjave o sukladnosti, certifikate , ateste , odnosno  potvrde o sukladnosti materijala upotrebljenih za izgradnju-rekonstrukciju građevine, i prije tehničkog pregleda građevine , sve izjave mora dostaviti investitoru na upotrebu.</t>
  </si>
  <si>
    <t>Trošak  oko ispitivanja materijala  pada na teret izvođača radova, tj. smatrati će se da je jediničnom cijenom u danoj ponudi izvođač zaračunao i iznos za ispitivanje.</t>
  </si>
  <si>
    <t>Prije pristupanja izrade ponude izvođač je dužan obići i pregledati objekt radi stjecanja uvida u postojeće stanje objekta, položaj, način i mogućnost pristupa objektu, te mogućnost zauzimanja javne površine za potrebe izvođenja radova i sve ostale elemente neophodne za izradu ponude.
 Smatra se da je izvođač prije davanja ponude pregledao građevinu i uvjete na lokaciji, te provjerio radove, dimenzije i količine jer se obračun vrši po sistemu "ključ u ruke"</t>
  </si>
  <si>
    <t>Izvođač je dužan svo postojeće zelenilo oko građevine zaštititi za cijelo vrijeme izvođenja radova, a sve eventualna oštećenja odkloniti o svom trošku i okolinu dovesti u prijašnje stanje, prije početka izvođenja radova bez posebne naknade.
Sva eventualna oštećenja nastala tijekom izvođenja radova, izvođač je u obavezi otkloniti na vlastiti trošak.</t>
  </si>
  <si>
    <t xml:space="preserve">Radovi se moraju organizirati i izvoditi sukladno od strane izvođača izrađenom i po predstavnicima naručitelja i nadzora prihvaćenom planu izvođenja radova, kao i svakodnevnom dogovoru o konkretnom napredovanju radova. </t>
  </si>
  <si>
    <t xml:space="preserve">U jediničnim cijenama i ukupnoj cijeni radova na bravariji i limariji moraju biti sadržani svi troškovi vezani za izvođenje ovih radova, uključivo sav potreban spojni, vezni, brtveni i potrošni materijal potreban za dovršenje radova do pune gotovosti i funkcionalnosti. Prije naručivanja i izrade obavezna provjera mjera na licu mjesta. </t>
  </si>
  <si>
    <r>
      <rPr>
        <b/>
        <sz val="11"/>
        <color theme="1"/>
        <rFont val="Cambria"/>
        <family val="1"/>
        <charset val="238"/>
      </rPr>
      <t>Napomena:</t>
    </r>
    <r>
      <rPr>
        <sz val="11"/>
        <color theme="1"/>
        <rFont val="Cambria"/>
        <family val="1"/>
        <charset val="238"/>
      </rPr>
      <t xml:space="preserve"> jedinične cijene izražavaju se bez poreza na dodanu vrijednost</t>
    </r>
  </si>
  <si>
    <t>c/ perforirani mat inox lim d=1mm, perforacija 25-50%,  dim. 83x140 cm. Prije naručivanja dostaviti uzorak na odobrenje.</t>
  </si>
  <si>
    <t>c1/ perforirani mat inox lim d=1mm, perforacija 25-50%,  dim. 86x140 cm. Prije naručivanja dostaviti uzorak na odobrenje.</t>
  </si>
  <si>
    <t>c2/ perforirani mat inox lim d=1mm, perforacija 25-50%,  dim. 85,5x140 cm. Prije naručivanja dostaviti uzorak na odobrenje.</t>
  </si>
  <si>
    <t>sastavni dio troškovnika su opći uvjeti</t>
  </si>
  <si>
    <t>Napomena:</t>
  </si>
  <si>
    <t>uređenje i održavanje:</t>
  </si>
  <si>
    <r>
      <t xml:space="preserve">Izvođač je prije davanja ponude dužan pregledati postojeće stanje, da bi mogao dati realnu cijenu pojedinih radova. Ukoliko izvođač radova smatra da je neophodno izvršiti neke radove koji nisu obuhvaćeni troškovnikom, dužan ih je uračunati u  ponudu, jer se obračun radova vrši prema sistemu "ključ u ruke". </t>
    </r>
    <r>
      <rPr>
        <sz val="11"/>
        <rFont val="Cambria"/>
        <family val="1"/>
        <charset val="238"/>
      </rPr>
      <t xml:space="preserve">U jediničnim cijenama i ukupnoj cijeni pripremnih i završnih radova moraju biti sadržani svi troškovi vezani uz propisano organiziranje gradilišta i ostvarenje uvjeta za izvođenje radova, uključivo sve pripremne i završne aktivnosti. Pod pojmom odvoz, podrazumijeva se odvoz na gradsku deponiju ili otpad, uz plaćanje svih </t>
    </r>
    <r>
      <rPr>
        <sz val="11"/>
        <color theme="1"/>
        <rFont val="Cambria"/>
        <family val="1"/>
        <charset val="238"/>
      </rPr>
      <t xml:space="preserve">potrebnih pristojbi, što treba biti uračunato u cijenu svake stavke.
 </t>
    </r>
  </si>
  <si>
    <t>Uređenje i održavanje gradilišta s pripadnim osobljem i propisanom dokumentacijom. Cijenom moraju biti obuhvaćeni svi radovi i troškovi za uređenje, održavanje i rasformiranje gradilišta prema važećim propisima i potrebama za izvođenje ugovorenih radova, uključivo izrada plana izvođenja radova s prikazom organizacije gradilišta, prijave gradilišta i radova nadležnim institucijama, sredstva i provođenje mjera zaštite na radu i zaštite od požara, postupci za zauzeće javnih površina s pripadajućim nakandama, regulacije prometa, oznake i obavijesti, ograda i ploča gradilišta, osiguranje od štetnih događaja za zaposlenike i materijalna dobra gradilišta, za ugovorene radove, za zaposlenike u građevini na kojoj se izvode radovi, materijalna dobra u građevini i samu građevinu, te za treće osobe. U cijeni i zaštita PVC folijom (ili na drugi prikladan način) površina na tlu, krovova, terasa, kupole, nadstrešnica, istaka, kamenog opločenja, stolarije, bravarije, klupčica, opšava, klima i dugih uređaja, instalacija, reklama,...</t>
  </si>
  <si>
    <r>
      <rPr>
        <sz val="11"/>
        <rFont val="Cambria"/>
        <family val="1"/>
        <charset val="238"/>
      </rPr>
      <t>Nakon montaže skele, odgovorna osoba izvođača će s nadzorom obaviti pregled fasade i utvrditi površine sa dotrajalom i oštećenom žbukom koju je potrebno ukloniti. Obavezno otvoriti pukotine koje su na fasadnoj površini i utvrditi koliko se prostiru u žbuki. Ako su pukotine površinske, samo u sloju tzv. fine žbuke i boje, potrebno ih je samo mehanički prestrugati tj. otvoriti žičanim četkama. Ako pukotine sežu kroz cijeli presjek žbuke, potrebno je sve slabo držeće dijelove žbuke skinuti do podloge i nanijeti novi sloj žbuke.</t>
    </r>
    <r>
      <rPr>
        <sz val="11"/>
        <color rgb="FFFF0000"/>
        <rFont val="Cambria"/>
        <family val="1"/>
        <charset val="238"/>
      </rPr>
      <t xml:space="preserve">  </t>
    </r>
  </si>
  <si>
    <t>Predmetni  radovi  obuhvaćeni ovim troškovnikom odnose se na obnovu fasade poslovne zgrade u Ulici grada Vukovara 14 u Zagrebu.</t>
  </si>
  <si>
    <t>Izvođač radova  je dužan o svom trošku  osigurati gradilište i građevinu od štetnog djelovanja vremenskih nepogoda, tako da ne bi došlo do bilo kakvih oštećenja.</t>
  </si>
  <si>
    <t>Izvođač radova  je dužan izvesti pomoćna sredstva  za rad kao  što su skele, oplate, ograde skladišta, dizalice, alat i potrebni pribor, itd., te poduzeti sve potrebne, mjere sigurnosti, tako da ne dođe do nikakvih smetnji po opasnost po život i zdravlje zaposlenih radnika, osoblja i prolaznika .</t>
  </si>
  <si>
    <r>
      <t xml:space="preserve">Ličenje bravarskih stavaka na lođama ulične fasade, bojom za metal visoke kvalitete, u četiri premaza: 1.i 2.-zaštita od korozije; 3.-osnovni premaz; 4.-završni premaz. U cijeni i skidanje postojećih slojeva </t>
    </r>
    <r>
      <rPr>
        <sz val="11"/>
        <rFont val="Cambria"/>
        <family val="1"/>
        <charset val="238"/>
      </rPr>
      <t xml:space="preserve">naliča </t>
    </r>
    <r>
      <rPr>
        <sz val="11"/>
        <color theme="1"/>
        <rFont val="Cambria"/>
        <family val="1"/>
        <charset val="238"/>
      </rPr>
      <t>na bravarskim stavkama, prikladnim načinom i alatima, te eventualni manji bravarski popravci. Prije svakog premaza obavezan pregled stručnog nadzora. Boja po izboru investitora. Tijekom izvođenja radova posebnu pozornost posvetiti zaštiti uređaja i instalacija, kamene obloge, zidova, stropova, stakla,...</t>
    </r>
  </si>
  <si>
    <t>PRILOG 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</si>
</sst>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n&quot;"/>
    <numFmt numFmtId="165" formatCode="#,##0.00\ _k_n"/>
  </numFmts>
  <fonts count="24"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charset val="238"/>
      <scheme val="minor"/>
    </font>
    <font>
      <b/>
      <sz val="14"/>
      <color theme="1"/>
      <name val="Calibri"/>
      <family val="2"/>
      <charset val="238"/>
      <scheme val="minor"/>
    </font>
    <font>
      <sz val="11"/>
      <color theme="1"/>
      <name val="Cambria"/>
      <family val="1"/>
      <charset val="238"/>
    </font>
    <font>
      <b/>
      <sz val="16"/>
      <color theme="1"/>
      <name val="Cambria"/>
      <family val="1"/>
      <charset val="238"/>
    </font>
    <font>
      <b/>
      <sz val="14"/>
      <color theme="1"/>
      <name val="Cambria"/>
      <family val="1"/>
      <charset val="238"/>
    </font>
    <font>
      <sz val="14"/>
      <color theme="1"/>
      <name val="Cambria"/>
      <family val="1"/>
      <charset val="238"/>
    </font>
    <font>
      <b/>
      <sz val="11"/>
      <color theme="1"/>
      <name val="Cambria"/>
      <family val="1"/>
      <charset val="238"/>
    </font>
    <font>
      <sz val="14"/>
      <color theme="1"/>
      <name val="Calibri"/>
      <family val="2"/>
      <charset val="238"/>
      <scheme val="minor"/>
    </font>
    <font>
      <b/>
      <sz val="16"/>
      <color theme="1"/>
      <name val="Calibri"/>
      <family val="2"/>
      <charset val="238"/>
      <scheme val="minor"/>
    </font>
    <font>
      <sz val="9"/>
      <color theme="1"/>
      <name val="Cambria"/>
      <family val="1"/>
      <charset val="238"/>
    </font>
    <font>
      <b/>
      <sz val="12"/>
      <color theme="1"/>
      <name val="Cambria"/>
      <family val="1"/>
      <charset val="238"/>
    </font>
    <font>
      <sz val="11"/>
      <name val="Cambria"/>
      <family val="1"/>
      <charset val="238"/>
    </font>
    <font>
      <sz val="11"/>
      <color rgb="FFFF0000"/>
      <name val="Cambria"/>
      <family val="1"/>
      <charset val="238"/>
    </font>
    <font>
      <sz val="12"/>
      <color theme="1"/>
      <name val="Cambria"/>
      <family val="1"/>
      <charset val="238"/>
    </font>
    <font>
      <sz val="11"/>
      <color theme="1"/>
      <name val="Cambria"/>
      <family val="1"/>
      <charset val="238"/>
      <scheme val="major"/>
    </font>
    <font>
      <b/>
      <sz val="11"/>
      <color theme="1"/>
      <name val="Cambria"/>
      <family val="1"/>
      <charset val="238"/>
      <scheme val="major"/>
    </font>
    <font>
      <sz val="10"/>
      <color theme="1"/>
      <name val="Cambria"/>
      <family val="1"/>
      <charset val="238"/>
      <scheme val="major"/>
    </font>
    <font>
      <sz val="11"/>
      <name val="Cambria"/>
      <family val="1"/>
      <charset val="238"/>
      <scheme val="major"/>
    </font>
    <font>
      <b/>
      <sz val="14"/>
      <color theme="1"/>
      <name val="Cambria"/>
      <family val="1"/>
      <charset val="238"/>
      <scheme val="major"/>
    </font>
    <font>
      <sz val="9"/>
      <color theme="1"/>
      <name val="Calibri"/>
      <family val="2"/>
      <charset val="238"/>
      <scheme val="minor"/>
    </font>
    <font>
      <sz val="10"/>
      <color theme="1"/>
      <name val="Cambria"/>
      <family val="1"/>
      <charset val="238"/>
    </font>
  </fonts>
  <fills count="6">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66">
    <xf numFmtId="0" fontId="0" fillId="0" borderId="0" xfId="0"/>
    <xf numFmtId="0" fontId="0" fillId="0" borderId="0" xfId="0" applyAlignment="1">
      <alignment wrapText="1"/>
    </xf>
    <xf numFmtId="0" fontId="3" fillId="0" borderId="0" xfId="0" applyFont="1" applyAlignment="1">
      <alignment wrapText="1"/>
    </xf>
    <xf numFmtId="0" fontId="5" fillId="0" borderId="0" xfId="0" applyFont="1"/>
    <xf numFmtId="0" fontId="0" fillId="0" borderId="0" xfId="0" applyProtection="1"/>
    <xf numFmtId="0" fontId="5" fillId="0" borderId="0" xfId="0" applyFont="1" applyProtection="1"/>
    <xf numFmtId="0" fontId="5" fillId="0" borderId="0" xfId="0" applyFont="1" applyFill="1" applyAlignment="1" applyProtection="1">
      <alignment horizontal="center" vertical="center"/>
    </xf>
    <xf numFmtId="0" fontId="5" fillId="0" borderId="0" xfId="0" applyFont="1" applyFill="1" applyProtection="1"/>
    <xf numFmtId="164" fontId="5" fillId="0" borderId="0" xfId="0" applyNumberFormat="1" applyFont="1" applyBorder="1" applyAlignment="1" applyProtection="1">
      <alignment horizontal="center" vertical="center"/>
    </xf>
    <xf numFmtId="0" fontId="0" fillId="0" borderId="0" xfId="0" applyBorder="1" applyProtection="1"/>
    <xf numFmtId="0" fontId="5" fillId="0" borderId="0" xfId="0" applyFont="1" applyAlignment="1" applyProtection="1">
      <alignment horizontal="center"/>
    </xf>
    <xf numFmtId="0" fontId="5" fillId="0" borderId="0" xfId="0" applyFont="1" applyBorder="1" applyProtection="1"/>
    <xf numFmtId="0" fontId="11" fillId="0" borderId="0" xfId="0" applyFont="1" applyBorder="1" applyAlignment="1" applyProtection="1"/>
    <xf numFmtId="0" fontId="5" fillId="0" borderId="0" xfId="0" applyFont="1" applyAlignment="1" applyProtection="1"/>
    <xf numFmtId="0" fontId="5" fillId="0" borderId="0" xfId="0" applyFont="1" applyBorder="1" applyAlignment="1" applyProtection="1"/>
    <xf numFmtId="0" fontId="5" fillId="3" borderId="2" xfId="0" applyFont="1" applyFill="1" applyBorder="1" applyAlignment="1" applyProtection="1">
      <alignment horizontal="center" shrinkToFit="1"/>
    </xf>
    <xf numFmtId="164" fontId="5" fillId="4" borderId="2" xfId="0" applyNumberFormat="1" applyFont="1" applyFill="1" applyBorder="1" applyAlignment="1" applyProtection="1">
      <alignment horizontal="center" vertical="center"/>
    </xf>
    <xf numFmtId="164" fontId="5" fillId="0" borderId="3" xfId="0" applyNumberFormat="1" applyFont="1" applyBorder="1" applyAlignment="1" applyProtection="1">
      <alignment horizontal="center" vertical="center"/>
    </xf>
    <xf numFmtId="164" fontId="5" fillId="0" borderId="8" xfId="0" applyNumberFormat="1" applyFont="1" applyBorder="1" applyAlignment="1" applyProtection="1">
      <alignment horizontal="center" vertical="center"/>
    </xf>
    <xf numFmtId="164" fontId="5" fillId="0" borderId="4" xfId="0" applyNumberFormat="1" applyFont="1" applyBorder="1" applyAlignment="1" applyProtection="1">
      <alignment horizontal="center" vertical="center"/>
    </xf>
    <xf numFmtId="0" fontId="0" fillId="0" borderId="1" xfId="0" applyBorder="1" applyProtection="1"/>
    <xf numFmtId="0" fontId="6" fillId="0" borderId="5" xfId="0" applyFont="1" applyBorder="1" applyAlignment="1" applyProtection="1"/>
    <xf numFmtId="0" fontId="11" fillId="0" borderId="6" xfId="0" applyFont="1" applyBorder="1" applyAlignment="1" applyProtection="1"/>
    <xf numFmtId="0" fontId="6" fillId="0" borderId="7" xfId="0" applyFont="1" applyBorder="1" applyAlignment="1" applyProtection="1"/>
    <xf numFmtId="0" fontId="6" fillId="0" borderId="9" xfId="0" applyFont="1" applyBorder="1" applyAlignment="1" applyProtection="1"/>
    <xf numFmtId="0" fontId="11" fillId="0" borderId="1" xfId="0" applyFont="1" applyBorder="1" applyAlignment="1" applyProtection="1"/>
    <xf numFmtId="0" fontId="5" fillId="0" borderId="1" xfId="0" applyFont="1" applyBorder="1" applyAlignment="1" applyProtection="1"/>
    <xf numFmtId="2" fontId="4" fillId="0" borderId="0" xfId="0" applyNumberFormat="1" applyFont="1" applyAlignment="1">
      <alignment horizontal="center" wrapText="1"/>
    </xf>
    <xf numFmtId="0" fontId="9" fillId="0" borderId="2" xfId="0" applyFont="1" applyBorder="1" applyAlignment="1">
      <alignment horizontal="center" vertical="center"/>
    </xf>
    <xf numFmtId="0" fontId="13" fillId="0" borderId="2" xfId="0" applyFont="1" applyBorder="1" applyAlignment="1">
      <alignment horizontal="center" vertical="center"/>
    </xf>
    <xf numFmtId="0" fontId="9" fillId="0" borderId="2" xfId="0" applyFont="1" applyBorder="1" applyAlignment="1">
      <alignment horizontal="center" vertical="center" wrapText="1"/>
    </xf>
    <xf numFmtId="0" fontId="9" fillId="0" borderId="2" xfId="0" applyFont="1" applyBorder="1" applyAlignment="1">
      <alignment horizontal="center" vertical="center" shrinkToFit="1"/>
    </xf>
    <xf numFmtId="0" fontId="2" fillId="0" borderId="2" xfId="0" applyFont="1" applyBorder="1" applyAlignment="1">
      <alignment horizontal="center" vertical="center"/>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14" fillId="0" borderId="2" xfId="0" applyFont="1" applyBorder="1" applyAlignment="1">
      <alignment horizontal="center" vertical="center"/>
    </xf>
    <xf numFmtId="164" fontId="5" fillId="0" borderId="2" xfId="0" applyNumberFormat="1" applyFont="1" applyBorder="1" applyAlignment="1" applyProtection="1">
      <alignment horizontal="center" vertical="center"/>
      <protection locked="0"/>
    </xf>
    <xf numFmtId="164" fontId="5" fillId="0" borderId="2" xfId="0" applyNumberFormat="1" applyFont="1" applyBorder="1" applyAlignment="1">
      <alignment horizontal="center" vertical="center"/>
    </xf>
    <xf numFmtId="164" fontId="0" fillId="0" borderId="0" xfId="0" applyNumberFormat="1"/>
    <xf numFmtId="0" fontId="5" fillId="0" borderId="4" xfId="0" applyFont="1" applyBorder="1" applyAlignment="1">
      <alignment horizontal="left" vertical="center"/>
    </xf>
    <xf numFmtId="0" fontId="5" fillId="0" borderId="4" xfId="0" applyFont="1" applyBorder="1" applyAlignment="1">
      <alignment horizontal="center" vertical="center"/>
    </xf>
    <xf numFmtId="164" fontId="5" fillId="0" borderId="4" xfId="0" applyNumberFormat="1" applyFont="1" applyBorder="1" applyAlignment="1" applyProtection="1">
      <alignment horizontal="center" vertical="center"/>
      <protection locked="0"/>
    </xf>
    <xf numFmtId="164" fontId="14" fillId="0" borderId="2" xfId="0" applyNumberFormat="1" applyFont="1" applyBorder="1" applyAlignment="1">
      <alignment horizontal="center" vertical="center"/>
    </xf>
    <xf numFmtId="164" fontId="5" fillId="0" borderId="0" xfId="0" applyNumberFormat="1" applyFont="1"/>
    <xf numFmtId="0" fontId="5" fillId="0" borderId="2" xfId="0" applyFont="1" applyBorder="1"/>
    <xf numFmtId="164" fontId="5" fillId="0" borderId="3" xfId="0" applyNumberFormat="1" applyFont="1" applyBorder="1" applyAlignment="1">
      <alignment horizontal="center" vertical="center"/>
    </xf>
    <xf numFmtId="164" fontId="5" fillId="0" borderId="6" xfId="0" applyNumberFormat="1" applyFont="1" applyBorder="1" applyAlignment="1">
      <alignment horizontal="center" vertical="center"/>
    </xf>
    <xf numFmtId="0" fontId="14" fillId="0" borderId="4" xfId="0" applyFont="1" applyBorder="1" applyAlignment="1">
      <alignment horizontal="center"/>
    </xf>
    <xf numFmtId="164" fontId="14" fillId="0" borderId="4" xfId="0" applyNumberFormat="1" applyFont="1" applyBorder="1" applyAlignment="1" applyProtection="1">
      <alignment horizontal="center"/>
      <protection locked="0"/>
    </xf>
    <xf numFmtId="164" fontId="14" fillId="0" borderId="6" xfId="0" applyNumberFormat="1" applyFont="1" applyBorder="1" applyAlignment="1">
      <alignment horizontal="center" vertical="center"/>
    </xf>
    <xf numFmtId="164" fontId="5" fillId="0" borderId="0" xfId="0" applyNumberFormat="1" applyFont="1" applyBorder="1" applyAlignment="1">
      <alignment horizontal="center" vertical="center"/>
    </xf>
    <xf numFmtId="0" fontId="5" fillId="0" borderId="14" xfId="0" applyFont="1" applyBorder="1"/>
    <xf numFmtId="164" fontId="5" fillId="0" borderId="14" xfId="0" applyNumberFormat="1" applyFont="1" applyBorder="1"/>
    <xf numFmtId="0" fontId="5" fillId="0" borderId="2" xfId="0" applyFont="1" applyBorder="1" applyAlignment="1">
      <alignment horizontal="center"/>
    </xf>
    <xf numFmtId="0" fontId="14" fillId="0" borderId="2" xfId="0" applyFont="1" applyBorder="1" applyAlignment="1">
      <alignment horizontal="center"/>
    </xf>
    <xf numFmtId="0" fontId="5" fillId="0" borderId="13" xfId="0" applyFont="1" applyBorder="1" applyAlignment="1">
      <alignment vertical="top" wrapText="1"/>
    </xf>
    <xf numFmtId="0" fontId="5" fillId="0" borderId="0" xfId="0" applyFont="1" applyBorder="1" applyAlignment="1">
      <alignment horizontal="center" vertical="center"/>
    </xf>
    <xf numFmtId="0" fontId="5" fillId="0" borderId="0" xfId="0" applyFont="1" applyAlignment="1">
      <alignment horizontal="center" vertical="center"/>
    </xf>
    <xf numFmtId="164" fontId="5" fillId="0" borderId="14" xfId="0" applyNumberFormat="1" applyFont="1" applyBorder="1" applyAlignment="1">
      <alignment horizontal="center" vertical="center"/>
    </xf>
    <xf numFmtId="0" fontId="16" fillId="0" borderId="2" xfId="0" applyFont="1" applyBorder="1" applyAlignment="1">
      <alignment wrapText="1"/>
    </xf>
    <xf numFmtId="0" fontId="5" fillId="0" borderId="2" xfId="0" applyFont="1" applyBorder="1" applyAlignment="1">
      <alignment horizontal="left" vertical="top" wrapText="1"/>
    </xf>
    <xf numFmtId="0" fontId="0" fillId="0" borderId="0" xfId="0" applyBorder="1" applyAlignment="1">
      <alignment wrapText="1"/>
    </xf>
    <xf numFmtId="164" fontId="5" fillId="0" borderId="0" xfId="0" applyNumberFormat="1" applyFont="1" applyBorder="1" applyAlignment="1" applyProtection="1">
      <alignment horizontal="center" vertical="center"/>
      <protection locked="0"/>
    </xf>
    <xf numFmtId="164" fontId="14" fillId="0" borderId="0" xfId="0" applyNumberFormat="1" applyFont="1" applyBorder="1" applyAlignment="1">
      <alignment horizontal="center" vertical="center"/>
    </xf>
    <xf numFmtId="0" fontId="5" fillId="0" borderId="6" xfId="0" applyFont="1" applyBorder="1"/>
    <xf numFmtId="0" fontId="5" fillId="0" borderId="0" xfId="0" applyFont="1" applyBorder="1" applyAlignment="1">
      <alignment horizontal="center"/>
    </xf>
    <xf numFmtId="0" fontId="5" fillId="0" borderId="16" xfId="0" applyFont="1" applyBorder="1" applyAlignment="1">
      <alignment horizontal="center" vertical="center"/>
    </xf>
    <xf numFmtId="164" fontId="14" fillId="0" borderId="2" xfId="0" applyNumberFormat="1" applyFont="1" applyBorder="1" applyAlignment="1">
      <alignment horizontal="center"/>
    </xf>
    <xf numFmtId="0" fontId="1" fillId="0" borderId="14" xfId="0" applyFont="1" applyBorder="1" applyAlignment="1">
      <alignment wrapText="1"/>
    </xf>
    <xf numFmtId="0" fontId="5" fillId="0" borderId="14" xfId="0" applyFont="1" applyBorder="1" applyAlignment="1">
      <alignment horizontal="center" vertical="center"/>
    </xf>
    <xf numFmtId="164" fontId="5" fillId="0" borderId="14" xfId="0" applyNumberFormat="1" applyFont="1" applyBorder="1" applyAlignment="1" applyProtection="1">
      <alignment horizontal="center" vertical="center"/>
      <protection locked="0"/>
    </xf>
    <xf numFmtId="164" fontId="14" fillId="0" borderId="14" xfId="0" applyNumberFormat="1" applyFont="1" applyBorder="1" applyAlignment="1">
      <alignment horizontal="center" vertical="center"/>
    </xf>
    <xf numFmtId="0" fontId="0" fillId="0" borderId="0" xfId="0" applyAlignment="1">
      <alignment vertical="center"/>
    </xf>
    <xf numFmtId="0" fontId="5" fillId="0" borderId="14" xfId="0" applyFont="1" applyBorder="1" applyAlignment="1">
      <alignment horizontal="center"/>
    </xf>
    <xf numFmtId="164" fontId="5" fillId="0" borderId="14" xfId="0" applyNumberFormat="1" applyFont="1" applyBorder="1" applyAlignment="1" applyProtection="1">
      <alignment horizontal="center"/>
      <protection locked="0"/>
    </xf>
    <xf numFmtId="0" fontId="14" fillId="0" borderId="14" xfId="0" applyFont="1" applyFill="1" applyBorder="1" applyAlignment="1">
      <alignment horizontal="center" vertical="center"/>
    </xf>
    <xf numFmtId="0" fontId="0" fillId="0" borderId="2" xfId="0" applyBorder="1"/>
    <xf numFmtId="0" fontId="17" fillId="0" borderId="2" xfId="0" applyFont="1" applyBorder="1" applyAlignment="1">
      <alignment horizontal="center" vertical="center"/>
    </xf>
    <xf numFmtId="0" fontId="0" fillId="0" borderId="14" xfId="0" applyBorder="1"/>
    <xf numFmtId="0" fontId="5" fillId="0" borderId="17" xfId="0" applyFont="1" applyBorder="1" applyAlignment="1">
      <alignment horizontal="center" vertical="center"/>
    </xf>
    <xf numFmtId="0" fontId="17" fillId="0" borderId="14" xfId="0" applyFont="1" applyBorder="1" applyAlignment="1">
      <alignment horizontal="center" vertical="center"/>
    </xf>
    <xf numFmtId="164" fontId="5" fillId="0" borderId="0" xfId="0" applyNumberFormat="1" applyFont="1" applyBorder="1"/>
    <xf numFmtId="164" fontId="17" fillId="0" borderId="2" xfId="0" applyNumberFormat="1" applyFont="1" applyBorder="1" applyAlignment="1">
      <alignment horizontal="center" vertical="center"/>
    </xf>
    <xf numFmtId="0" fontId="17" fillId="0" borderId="4" xfId="0" applyFont="1" applyBorder="1" applyAlignment="1">
      <alignment horizontal="center" vertical="center"/>
    </xf>
    <xf numFmtId="0" fontId="5" fillId="0" borderId="6" xfId="0" applyFont="1" applyBorder="1" applyAlignment="1">
      <alignment horizontal="left" vertical="center"/>
    </xf>
    <xf numFmtId="0" fontId="5" fillId="0" borderId="6" xfId="0" applyFont="1" applyBorder="1" applyAlignment="1">
      <alignment horizontal="center" vertical="center"/>
    </xf>
    <xf numFmtId="164" fontId="5" fillId="0" borderId="6" xfId="0" applyNumberFormat="1" applyFont="1" applyBorder="1" applyAlignment="1" applyProtection="1">
      <alignment horizontal="center" vertical="center"/>
      <protection locked="0"/>
    </xf>
    <xf numFmtId="0" fontId="10" fillId="5" borderId="0" xfId="0" applyFont="1" applyFill="1" applyBorder="1" applyAlignment="1" applyProtection="1">
      <alignment horizontal="center" vertical="center"/>
    </xf>
    <xf numFmtId="0" fontId="7" fillId="4" borderId="2" xfId="0" applyFont="1" applyFill="1" applyBorder="1" applyAlignment="1" applyProtection="1">
      <alignment horizontal="center" vertical="center"/>
    </xf>
    <xf numFmtId="0" fontId="5" fillId="0" borderId="6" xfId="0" applyFont="1" applyBorder="1" applyAlignment="1" applyProtection="1">
      <alignment horizontal="center" vertical="center"/>
    </xf>
    <xf numFmtId="164" fontId="5" fillId="0" borderId="6" xfId="0" applyNumberFormat="1" applyFont="1" applyBorder="1" applyAlignment="1" applyProtection="1">
      <alignment horizontal="center" vertical="center"/>
    </xf>
    <xf numFmtId="0" fontId="7" fillId="5" borderId="6" xfId="0" applyFont="1" applyFill="1" applyBorder="1" applyAlignment="1" applyProtection="1">
      <alignment horizontal="center" vertical="center"/>
    </xf>
    <xf numFmtId="0" fontId="10" fillId="0" borderId="6"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14" fillId="0" borderId="2" xfId="0" applyFont="1" applyBorder="1" applyAlignment="1">
      <alignment horizontal="left" vertical="top" wrapText="1"/>
    </xf>
    <xf numFmtId="0" fontId="14" fillId="0" borderId="3" xfId="0" applyFont="1" applyBorder="1" applyAlignment="1">
      <alignment horizontal="left" vertical="top" wrapText="1"/>
    </xf>
    <xf numFmtId="0" fontId="17" fillId="0" borderId="4" xfId="0" applyFont="1" applyBorder="1" applyAlignment="1">
      <alignment wrapText="1"/>
    </xf>
    <xf numFmtId="0" fontId="18" fillId="0" borderId="14" xfId="0" applyFont="1" applyBorder="1" applyAlignment="1">
      <alignment wrapText="1"/>
    </xf>
    <xf numFmtId="0" fontId="17" fillId="0" borderId="2" xfId="0" applyFont="1" applyBorder="1" applyAlignment="1">
      <alignment wrapText="1"/>
    </xf>
    <xf numFmtId="0" fontId="17" fillId="0" borderId="3" xfId="0" applyFont="1" applyBorder="1" applyAlignment="1">
      <alignment wrapText="1"/>
    </xf>
    <xf numFmtId="0" fontId="17" fillId="0" borderId="13" xfId="0" applyFont="1" applyBorder="1" applyAlignment="1">
      <alignment vertical="top" wrapText="1"/>
    </xf>
    <xf numFmtId="0" fontId="5" fillId="0" borderId="2" xfId="0" applyFont="1" applyBorder="1" applyAlignment="1">
      <alignment horizontal="center" vertical="top"/>
    </xf>
    <xf numFmtId="0" fontId="20" fillId="0" borderId="2" xfId="0" applyFont="1" applyBorder="1" applyAlignment="1">
      <alignment wrapText="1"/>
    </xf>
    <xf numFmtId="0" fontId="20" fillId="0" borderId="13" xfId="0" applyFont="1" applyBorder="1" applyAlignment="1">
      <alignment wrapText="1"/>
    </xf>
    <xf numFmtId="0" fontId="20" fillId="0" borderId="2" xfId="0" applyFont="1" applyBorder="1" applyAlignment="1">
      <alignment vertical="top" wrapText="1"/>
    </xf>
    <xf numFmtId="0" fontId="17" fillId="0" borderId="2" xfId="0" applyFont="1" applyBorder="1" applyAlignment="1">
      <alignment vertical="top" wrapText="1"/>
    </xf>
    <xf numFmtId="0" fontId="18" fillId="0" borderId="14" xfId="0" applyFont="1" applyBorder="1" applyAlignment="1">
      <alignment vertical="top" wrapText="1"/>
    </xf>
    <xf numFmtId="0" fontId="21" fillId="4" borderId="2" xfId="0" applyFont="1" applyFill="1" applyBorder="1" applyAlignment="1" applyProtection="1">
      <alignment horizontal="center" vertical="center"/>
    </xf>
    <xf numFmtId="0" fontId="21" fillId="4" borderId="3" xfId="0" applyFont="1" applyFill="1" applyBorder="1" applyAlignment="1" applyProtection="1">
      <alignment horizontal="center" vertical="center"/>
    </xf>
    <xf numFmtId="0" fontId="12" fillId="0" borderId="0" xfId="0" applyFont="1" applyAlignment="1" applyProtection="1">
      <alignment horizontal="center" vertical="top" wrapText="1"/>
    </xf>
    <xf numFmtId="0" fontId="0" fillId="0" borderId="1" xfId="0" applyBorder="1"/>
    <xf numFmtId="0" fontId="17" fillId="0" borderId="0" xfId="0" applyFont="1" applyAlignment="1">
      <alignment horizontal="center"/>
    </xf>
    <xf numFmtId="0" fontId="5" fillId="0" borderId="14" xfId="0" applyFont="1" applyBorder="1" applyProtection="1"/>
    <xf numFmtId="164" fontId="5" fillId="0" borderId="14" xfId="0" applyNumberFormat="1" applyFont="1" applyFill="1" applyBorder="1" applyAlignment="1" applyProtection="1">
      <alignment horizontal="center" vertical="center"/>
    </xf>
    <xf numFmtId="0" fontId="5" fillId="0" borderId="14" xfId="0" applyFont="1" applyBorder="1" applyAlignment="1" applyProtection="1">
      <alignment horizontal="center" vertical="center"/>
    </xf>
    <xf numFmtId="0" fontId="5" fillId="0" borderId="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5" fillId="0" borderId="0" xfId="0" applyNumberFormat="1" applyFont="1" applyBorder="1" applyAlignment="1" applyProtection="1">
      <alignment vertical="center" wrapText="1"/>
    </xf>
    <xf numFmtId="165" fontId="17" fillId="0" borderId="14" xfId="0" applyNumberFormat="1" applyFont="1" applyBorder="1" applyAlignment="1">
      <alignment vertical="center"/>
    </xf>
    <xf numFmtId="164" fontId="17" fillId="0" borderId="4" xfId="0" applyNumberFormat="1" applyFont="1" applyBorder="1" applyAlignment="1" applyProtection="1">
      <alignment horizontal="center" vertical="center"/>
      <protection locked="0"/>
    </xf>
    <xf numFmtId="164" fontId="17" fillId="0" borderId="2" xfId="0" applyNumberFormat="1" applyFont="1" applyBorder="1" applyAlignment="1" applyProtection="1">
      <alignment horizontal="center" vertical="center"/>
      <protection locked="0"/>
    </xf>
    <xf numFmtId="0" fontId="7" fillId="0" borderId="0" xfId="0" applyFont="1" applyFill="1" applyBorder="1" applyAlignment="1" applyProtection="1">
      <alignment horizontal="center" vertical="center"/>
    </xf>
    <xf numFmtId="0" fontId="6" fillId="0" borderId="0" xfId="0" applyFont="1" applyBorder="1" applyAlignment="1" applyProtection="1"/>
    <xf numFmtId="0" fontId="5" fillId="0" borderId="0" xfId="0" applyFont="1" applyBorder="1" applyAlignment="1" applyProtection="1">
      <alignment shrinkToFit="1"/>
    </xf>
    <xf numFmtId="0" fontId="2" fillId="0" borderId="0" xfId="0" applyFont="1" applyBorder="1" applyAlignment="1">
      <alignment horizontal="center" vertical="center"/>
    </xf>
    <xf numFmtId="0" fontId="2" fillId="0" borderId="14" xfId="0" applyFont="1" applyBorder="1" applyAlignment="1">
      <alignment horizontal="center" vertical="center"/>
    </xf>
    <xf numFmtId="0" fontId="5" fillId="0" borderId="0" xfId="0" applyNumberFormat="1" applyFont="1" applyBorder="1" applyAlignment="1" applyProtection="1">
      <alignment vertical="top" wrapText="1"/>
    </xf>
    <xf numFmtId="0" fontId="3" fillId="0" borderId="0" xfId="0" applyFont="1"/>
    <xf numFmtId="0" fontId="16" fillId="0" borderId="2" xfId="0" applyFont="1" applyBorder="1" applyAlignment="1">
      <alignment horizontal="left" vertical="top" wrapText="1"/>
    </xf>
    <xf numFmtId="0" fontId="23" fillId="0" borderId="0" xfId="0" applyFont="1" applyProtection="1"/>
    <xf numFmtId="0" fontId="16" fillId="0" borderId="2" xfId="0" applyFont="1" applyBorder="1" applyAlignment="1">
      <alignment vertical="center" wrapText="1"/>
    </xf>
    <xf numFmtId="0" fontId="16" fillId="0" borderId="0" xfId="0" applyFont="1"/>
    <xf numFmtId="0" fontId="5" fillId="0" borderId="0" xfId="0" applyFont="1" applyAlignment="1">
      <alignment horizontal="center"/>
    </xf>
    <xf numFmtId="0" fontId="0" fillId="0" borderId="0" xfId="0" applyAlignment="1">
      <alignment horizontal="center"/>
    </xf>
    <xf numFmtId="0" fontId="5" fillId="0" borderId="0" xfId="0" applyFont="1" applyAlignment="1">
      <alignment horizontal="left"/>
    </xf>
    <xf numFmtId="164" fontId="8" fillId="0" borderId="14" xfId="0" applyNumberFormat="1" applyFont="1" applyBorder="1" applyAlignment="1">
      <alignment horizontal="center" vertical="center"/>
    </xf>
    <xf numFmtId="164" fontId="0" fillId="0" borderId="15" xfId="0" applyNumberFormat="1" applyBorder="1" applyAlignment="1">
      <alignment vertical="center"/>
    </xf>
    <xf numFmtId="2" fontId="7" fillId="0" borderId="10" xfId="0" applyNumberFormat="1" applyFont="1" applyBorder="1" applyAlignment="1">
      <alignment horizontal="center" wrapText="1"/>
    </xf>
    <xf numFmtId="2" fontId="7" fillId="0" borderId="11" xfId="0" applyNumberFormat="1" applyFont="1" applyBorder="1" applyAlignment="1">
      <alignment horizontal="center" wrapText="1"/>
    </xf>
    <xf numFmtId="2" fontId="7" fillId="0" borderId="12" xfId="0" applyNumberFormat="1" applyFont="1" applyBorder="1" applyAlignment="1">
      <alignment horizontal="center" wrapText="1"/>
    </xf>
    <xf numFmtId="0" fontId="5" fillId="4" borderId="13" xfId="0" applyFont="1" applyFill="1" applyBorder="1" applyAlignment="1">
      <alignment horizontal="left" vertical="top" wrapText="1"/>
    </xf>
    <xf numFmtId="0" fontId="0" fillId="0" borderId="14" xfId="0" applyBorder="1" applyAlignment="1">
      <alignment vertical="top"/>
    </xf>
    <xf numFmtId="0" fontId="0" fillId="0" borderId="15" xfId="0" applyBorder="1" applyAlignment="1">
      <alignment vertical="top"/>
    </xf>
    <xf numFmtId="0" fontId="5" fillId="4" borderId="13" xfId="0" applyFont="1" applyFill="1" applyBorder="1" applyAlignment="1">
      <alignment horizontal="left" wrapText="1"/>
    </xf>
    <xf numFmtId="0" fontId="0" fillId="0" borderId="14" xfId="0" applyBorder="1" applyAlignment="1"/>
    <xf numFmtId="0" fontId="0" fillId="0" borderId="15" xfId="0" applyBorder="1" applyAlignment="1"/>
    <xf numFmtId="0" fontId="5" fillId="0" borderId="13" xfId="0" applyFont="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5" fillId="0" borderId="13" xfId="0" applyFont="1"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164" fontId="5" fillId="0" borderId="13" xfId="0" applyNumberFormat="1"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14" fillId="4" borderId="13" xfId="0" applyFont="1" applyFill="1" applyBorder="1" applyAlignment="1">
      <alignment horizontal="left" vertical="top" wrapText="1"/>
    </xf>
    <xf numFmtId="0" fontId="5" fillId="0" borderId="13" xfId="0" applyFont="1" applyBorder="1" applyAlignment="1"/>
    <xf numFmtId="0" fontId="15" fillId="4" borderId="13" xfId="0" applyFont="1" applyFill="1" applyBorder="1" applyAlignment="1">
      <alignment horizontal="left" vertical="top" wrapText="1"/>
    </xf>
    <xf numFmtId="0" fontId="19" fillId="0" borderId="0" xfId="0" applyFont="1" applyFill="1" applyBorder="1" applyAlignment="1" applyProtection="1">
      <alignment horizontal="center" vertical="center"/>
    </xf>
    <xf numFmtId="0" fontId="19" fillId="0" borderId="0" xfId="0" applyFont="1" applyAlignment="1"/>
    <xf numFmtId="0" fontId="12" fillId="0" borderId="0" xfId="0" applyFont="1" applyFill="1" applyAlignment="1" applyProtection="1"/>
    <xf numFmtId="0" fontId="22" fillId="0" borderId="0" xfId="0" applyFont="1" applyAlignment="1"/>
    <xf numFmtId="0" fontId="9" fillId="4" borderId="2" xfId="0" applyFont="1" applyFill="1" applyBorder="1" applyAlignment="1" applyProtection="1">
      <alignment horizontal="center" vertical="center"/>
    </xf>
    <xf numFmtId="0" fontId="6" fillId="2" borderId="2" xfId="0" applyFont="1" applyFill="1" applyBorder="1" applyAlignment="1" applyProtection="1">
      <alignment horizontal="center"/>
    </xf>
    <xf numFmtId="0" fontId="7" fillId="3" borderId="2" xfId="0" applyFont="1" applyFill="1" applyBorder="1" applyAlignment="1" applyProtection="1">
      <alignment horizontal="center"/>
    </xf>
    <xf numFmtId="0" fontId="8" fillId="3" borderId="2" xfId="0" applyFont="1" applyFill="1" applyBorder="1" applyAlignment="1" applyProtection="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defaultRowHeight="15" x14ac:dyDescent="0.25"/>
  <sheetData>
    <row r="1" spans="1:10" ht="15.75" x14ac:dyDescent="0.25">
      <c r="A1" s="131" t="s">
        <v>220</v>
      </c>
      <c r="B1" s="3"/>
      <c r="C1" s="3"/>
      <c r="D1" s="3"/>
      <c r="E1" s="3"/>
      <c r="F1" s="3"/>
      <c r="G1" s="3"/>
      <c r="H1" s="3"/>
    </row>
    <row r="2" spans="1:10" x14ac:dyDescent="0.25">
      <c r="A2" s="3"/>
      <c r="B2" s="3"/>
      <c r="C2" s="3"/>
      <c r="D2" s="3"/>
      <c r="E2" s="3"/>
      <c r="F2" s="3"/>
      <c r="G2" s="3"/>
      <c r="H2" s="3"/>
    </row>
    <row r="3" spans="1:10" x14ac:dyDescent="0.25">
      <c r="A3" s="3"/>
      <c r="B3" s="3"/>
      <c r="C3" s="3"/>
      <c r="D3" s="3"/>
      <c r="E3" s="3"/>
      <c r="F3" s="3"/>
      <c r="G3" s="3"/>
      <c r="H3" s="3"/>
    </row>
    <row r="4" spans="1:10" x14ac:dyDescent="0.25">
      <c r="A4" s="3"/>
      <c r="B4" s="3"/>
      <c r="C4" s="3"/>
      <c r="D4" s="3"/>
      <c r="E4" s="3"/>
      <c r="F4" s="3"/>
      <c r="G4" s="3"/>
      <c r="H4" s="3"/>
    </row>
    <row r="5" spans="1:10" x14ac:dyDescent="0.25">
      <c r="A5" s="3"/>
      <c r="B5" s="3"/>
      <c r="C5" s="3"/>
      <c r="D5" s="3"/>
      <c r="E5" s="3"/>
      <c r="F5" s="3"/>
      <c r="G5" s="3"/>
      <c r="H5" s="3"/>
    </row>
    <row r="6" spans="1:10" x14ac:dyDescent="0.25">
      <c r="A6" s="3"/>
      <c r="B6" s="132" t="s">
        <v>58</v>
      </c>
      <c r="C6" s="133"/>
      <c r="D6" s="133"/>
      <c r="E6" s="133"/>
      <c r="F6" s="133"/>
      <c r="G6" s="133"/>
      <c r="H6" s="133"/>
    </row>
    <row r="7" spans="1:10" x14ac:dyDescent="0.25">
      <c r="A7" s="3"/>
      <c r="B7" s="132" t="s">
        <v>59</v>
      </c>
      <c r="C7" s="133"/>
      <c r="D7" s="133"/>
      <c r="E7" s="133"/>
      <c r="F7" s="133"/>
      <c r="G7" s="133"/>
      <c r="H7" s="133"/>
    </row>
    <row r="8" spans="1:10" x14ac:dyDescent="0.25">
      <c r="A8" s="3"/>
      <c r="B8" s="132" t="s">
        <v>60</v>
      </c>
      <c r="C8" s="133"/>
      <c r="D8" s="133"/>
      <c r="E8" s="133"/>
      <c r="F8" s="133"/>
      <c r="G8" s="133"/>
      <c r="H8" s="133"/>
    </row>
    <row r="9" spans="1:10" x14ac:dyDescent="0.25">
      <c r="A9" s="3"/>
      <c r="B9" s="3"/>
      <c r="C9" s="3"/>
      <c r="D9" s="3"/>
      <c r="E9" s="3"/>
      <c r="F9" s="3"/>
      <c r="G9" s="3"/>
      <c r="H9" s="3"/>
    </row>
    <row r="10" spans="1:10" x14ac:dyDescent="0.25">
      <c r="A10" s="3"/>
      <c r="B10" s="3"/>
      <c r="C10" s="3"/>
      <c r="D10" s="3"/>
      <c r="E10" s="3"/>
      <c r="F10" s="3"/>
      <c r="G10" s="3"/>
      <c r="H10" s="3"/>
    </row>
    <row r="11" spans="1:10" x14ac:dyDescent="0.25">
      <c r="A11" s="3"/>
      <c r="B11" s="3"/>
      <c r="C11" s="3"/>
      <c r="D11" s="3"/>
      <c r="E11" s="3"/>
      <c r="F11" s="3"/>
      <c r="G11" s="3"/>
      <c r="H11" s="3"/>
    </row>
    <row r="12" spans="1:10" x14ac:dyDescent="0.25">
      <c r="A12" s="3"/>
      <c r="B12" s="132" t="s">
        <v>61</v>
      </c>
      <c r="C12" s="133"/>
      <c r="D12" s="133"/>
      <c r="E12" s="133"/>
      <c r="F12" s="133"/>
      <c r="G12" s="133"/>
      <c r="H12" s="133"/>
    </row>
    <row r="13" spans="1:10" x14ac:dyDescent="0.25">
      <c r="A13" s="3"/>
      <c r="B13" s="132" t="s">
        <v>62</v>
      </c>
      <c r="C13" s="133"/>
      <c r="D13" s="133"/>
      <c r="E13" s="133"/>
      <c r="F13" s="133"/>
      <c r="G13" s="133"/>
      <c r="H13" s="133"/>
    </row>
    <row r="14" spans="1:10" x14ac:dyDescent="0.25">
      <c r="A14" s="3"/>
      <c r="B14" s="3"/>
      <c r="C14" s="3"/>
      <c r="D14" s="3"/>
      <c r="E14" s="3"/>
      <c r="F14" s="3"/>
      <c r="G14" s="3"/>
      <c r="H14" s="3"/>
    </row>
    <row r="15" spans="1:10" x14ac:dyDescent="0.25">
      <c r="A15" s="3"/>
      <c r="B15" s="3"/>
      <c r="C15" s="3"/>
      <c r="D15" s="3"/>
      <c r="E15" s="3"/>
      <c r="F15" s="3"/>
      <c r="G15" s="3"/>
      <c r="H15" s="3"/>
    </row>
    <row r="16" spans="1:10" x14ac:dyDescent="0.25">
      <c r="A16" s="134" t="s">
        <v>63</v>
      </c>
      <c r="B16" s="134"/>
      <c r="C16" s="134"/>
      <c r="D16" s="134"/>
      <c r="E16" s="134"/>
      <c r="F16" s="134"/>
      <c r="G16" s="134"/>
      <c r="H16" s="134"/>
      <c r="I16" s="134"/>
      <c r="J16" s="134"/>
    </row>
    <row r="17" spans="1:8" x14ac:dyDescent="0.25">
      <c r="A17" s="3"/>
      <c r="B17" s="132" t="s">
        <v>64</v>
      </c>
      <c r="C17" s="133"/>
      <c r="D17" s="133"/>
      <c r="E17" s="133"/>
      <c r="F17" s="133"/>
      <c r="G17" s="133"/>
      <c r="H17" s="133"/>
    </row>
    <row r="18" spans="1:8" x14ac:dyDescent="0.25">
      <c r="A18" s="3"/>
      <c r="B18" s="132" t="s">
        <v>65</v>
      </c>
      <c r="C18" s="133"/>
      <c r="D18" s="133"/>
      <c r="E18" s="133"/>
      <c r="F18" s="133"/>
      <c r="G18" s="133"/>
      <c r="H18" s="133"/>
    </row>
    <row r="19" spans="1:8" x14ac:dyDescent="0.25">
      <c r="A19" s="3"/>
      <c r="B19" s="3"/>
      <c r="C19" s="3"/>
      <c r="D19" s="3"/>
      <c r="E19" s="3"/>
      <c r="F19" s="3"/>
      <c r="G19" s="3"/>
      <c r="H19" s="3"/>
    </row>
    <row r="20" spans="1:8" x14ac:dyDescent="0.25">
      <c r="A20" s="3"/>
      <c r="B20" s="3"/>
      <c r="C20" s="3"/>
      <c r="D20" s="3"/>
      <c r="E20" s="3"/>
      <c r="F20" s="3"/>
      <c r="G20" s="3"/>
      <c r="H20" s="3"/>
    </row>
    <row r="21" spans="1:8" x14ac:dyDescent="0.25">
      <c r="A21" s="3"/>
      <c r="B21" s="3"/>
      <c r="C21" s="3"/>
      <c r="D21" s="3"/>
      <c r="E21" s="3"/>
      <c r="F21" s="3"/>
      <c r="G21" s="3"/>
      <c r="H21" s="3"/>
    </row>
    <row r="22" spans="1:8" x14ac:dyDescent="0.25">
      <c r="A22" s="3"/>
      <c r="B22" s="132" t="s">
        <v>66</v>
      </c>
      <c r="C22" s="133"/>
      <c r="D22" s="133"/>
      <c r="E22" s="133"/>
      <c r="F22" s="133"/>
      <c r="G22" s="133"/>
      <c r="H22" s="133"/>
    </row>
    <row r="23" spans="1:8" x14ac:dyDescent="0.25">
      <c r="A23" s="3"/>
      <c r="B23" s="132" t="s">
        <v>67</v>
      </c>
      <c r="C23" s="133"/>
      <c r="D23" s="133"/>
      <c r="E23" s="133"/>
      <c r="F23" s="133"/>
      <c r="G23" s="133"/>
      <c r="H23" s="133"/>
    </row>
  </sheetData>
  <mergeCells count="10">
    <mergeCell ref="B17:H17"/>
    <mergeCell ref="B18:H18"/>
    <mergeCell ref="B22:H22"/>
    <mergeCell ref="B23:H23"/>
    <mergeCell ref="B6:H6"/>
    <mergeCell ref="B7:H7"/>
    <mergeCell ref="B8:H8"/>
    <mergeCell ref="B12:H12"/>
    <mergeCell ref="B13:H13"/>
    <mergeCell ref="A16:J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4"/>
  <sheetViews>
    <sheetView tabSelected="1" workbookViewId="0"/>
  </sheetViews>
  <sheetFormatPr defaultRowHeight="15" x14ac:dyDescent="0.25"/>
  <cols>
    <col min="1" max="1" width="91.28515625" customWidth="1"/>
  </cols>
  <sheetData>
    <row r="1" spans="1:1" x14ac:dyDescent="0.25">
      <c r="A1" s="115" t="s">
        <v>104</v>
      </c>
    </row>
    <row r="2" spans="1:1" x14ac:dyDescent="0.25">
      <c r="A2" s="116"/>
    </row>
    <row r="3" spans="1:1" x14ac:dyDescent="0.25">
      <c r="A3" s="116" t="s">
        <v>105</v>
      </c>
    </row>
    <row r="4" spans="1:1" x14ac:dyDescent="0.25">
      <c r="A4" s="116"/>
    </row>
    <row r="5" spans="1:1" ht="28.5" x14ac:dyDescent="0.25">
      <c r="A5" s="117" t="s">
        <v>216</v>
      </c>
    </row>
    <row r="6" spans="1:1" x14ac:dyDescent="0.25">
      <c r="A6" s="116"/>
    </row>
    <row r="7" spans="1:1" x14ac:dyDescent="0.25">
      <c r="A7" s="116" t="s">
        <v>106</v>
      </c>
    </row>
    <row r="8" spans="1:1" x14ac:dyDescent="0.25">
      <c r="A8" s="116"/>
    </row>
    <row r="9" spans="1:1" ht="28.5" x14ac:dyDescent="0.25">
      <c r="A9" s="117" t="s">
        <v>217</v>
      </c>
    </row>
    <row r="10" spans="1:1" x14ac:dyDescent="0.25">
      <c r="A10" s="116"/>
    </row>
    <row r="11" spans="1:1" ht="46.5" customHeight="1" x14ac:dyDescent="0.25">
      <c r="A11" s="126" t="s">
        <v>218</v>
      </c>
    </row>
    <row r="12" spans="1:1" x14ac:dyDescent="0.25">
      <c r="A12" s="116"/>
    </row>
    <row r="13" spans="1:1" ht="71.25" x14ac:dyDescent="0.25">
      <c r="A13" s="126" t="s">
        <v>107</v>
      </c>
    </row>
    <row r="14" spans="1:1" x14ac:dyDescent="0.25">
      <c r="A14" s="116"/>
    </row>
    <row r="15" spans="1:1" ht="42.75" x14ac:dyDescent="0.25">
      <c r="A15" s="126" t="s">
        <v>200</v>
      </c>
    </row>
    <row r="16" spans="1:1" x14ac:dyDescent="0.25">
      <c r="A16" s="116"/>
    </row>
    <row r="17" spans="1:1" ht="28.5" x14ac:dyDescent="0.25">
      <c r="A17" s="126" t="s">
        <v>201</v>
      </c>
    </row>
    <row r="18" spans="1:1" x14ac:dyDescent="0.25">
      <c r="A18" s="116"/>
    </row>
    <row r="19" spans="1:1" ht="71.25" x14ac:dyDescent="0.25">
      <c r="A19" s="126" t="s">
        <v>202</v>
      </c>
    </row>
    <row r="20" spans="1:1" x14ac:dyDescent="0.25">
      <c r="A20" s="126"/>
    </row>
    <row r="21" spans="1:1" ht="71.25" x14ac:dyDescent="0.25">
      <c r="A21" s="126" t="s">
        <v>203</v>
      </c>
    </row>
    <row r="22" spans="1:1" ht="142.5" x14ac:dyDescent="0.25">
      <c r="A22" s="117" t="s">
        <v>108</v>
      </c>
    </row>
    <row r="23" spans="1:1" x14ac:dyDescent="0.25">
      <c r="A23" s="117"/>
    </row>
    <row r="24" spans="1:1" ht="57" x14ac:dyDescent="0.25">
      <c r="A24" s="117" t="s">
        <v>109</v>
      </c>
    </row>
    <row r="25" spans="1:1" x14ac:dyDescent="0.25">
      <c r="A25" s="117"/>
    </row>
    <row r="26" spans="1:1" ht="42.75" x14ac:dyDescent="0.25">
      <c r="A26" s="117" t="s">
        <v>204</v>
      </c>
    </row>
    <row r="27" spans="1:1" x14ac:dyDescent="0.25">
      <c r="A27" s="116"/>
    </row>
    <row r="28" spans="1:1" x14ac:dyDescent="0.25">
      <c r="A28" s="116" t="s">
        <v>110</v>
      </c>
    </row>
    <row r="29" spans="1:1" x14ac:dyDescent="0.25">
      <c r="A29" s="116"/>
    </row>
    <row r="30" spans="1:1" x14ac:dyDescent="0.25">
      <c r="A30" s="117" t="s">
        <v>111</v>
      </c>
    </row>
    <row r="31" spans="1:1" ht="28.5" x14ac:dyDescent="0.25">
      <c r="A31" s="117" t="s">
        <v>112</v>
      </c>
    </row>
    <row r="32" spans="1:1" x14ac:dyDescent="0.25">
      <c r="A32" s="117" t="s">
        <v>113</v>
      </c>
    </row>
    <row r="33" spans="1:1" x14ac:dyDescent="0.25">
      <c r="A33" s="116"/>
    </row>
    <row r="34" spans="1:1" x14ac:dyDescent="0.25">
      <c r="A34" s="117" t="s">
        <v>114</v>
      </c>
    </row>
    <row r="35" spans="1:1" ht="42.75" x14ac:dyDescent="0.25">
      <c r="A35" s="117" t="s">
        <v>115</v>
      </c>
    </row>
    <row r="36" spans="1:1" ht="28.5" x14ac:dyDescent="0.25">
      <c r="A36" s="117" t="s">
        <v>116</v>
      </c>
    </row>
    <row r="37" spans="1:1" x14ac:dyDescent="0.25">
      <c r="A37" s="117" t="s">
        <v>117</v>
      </c>
    </row>
    <row r="38" spans="1:1" ht="57" x14ac:dyDescent="0.25">
      <c r="A38" s="117" t="s">
        <v>118</v>
      </c>
    </row>
    <row r="39" spans="1:1" ht="28.5" x14ac:dyDescent="0.25">
      <c r="A39" s="117" t="s">
        <v>119</v>
      </c>
    </row>
    <row r="40" spans="1:1" ht="28.5" x14ac:dyDescent="0.25">
      <c r="A40" s="117" t="s">
        <v>120</v>
      </c>
    </row>
    <row r="41" spans="1:1" ht="42.75" x14ac:dyDescent="0.25">
      <c r="A41" s="117" t="s">
        <v>121</v>
      </c>
    </row>
    <row r="42" spans="1:1" ht="28.5" x14ac:dyDescent="0.25">
      <c r="A42" s="117" t="s">
        <v>122</v>
      </c>
    </row>
    <row r="43" spans="1:1" x14ac:dyDescent="0.25">
      <c r="A43" s="117" t="s">
        <v>123</v>
      </c>
    </row>
    <row r="44" spans="1:1" ht="28.5" x14ac:dyDescent="0.25">
      <c r="A44" s="117" t="s">
        <v>124</v>
      </c>
    </row>
    <row r="45" spans="1:1" x14ac:dyDescent="0.25">
      <c r="A45" s="117" t="s">
        <v>125</v>
      </c>
    </row>
    <row r="46" spans="1:1" ht="28.5" x14ac:dyDescent="0.25">
      <c r="A46" s="117" t="s">
        <v>126</v>
      </c>
    </row>
    <row r="47" spans="1:1" ht="28.5" x14ac:dyDescent="0.25">
      <c r="A47" s="117" t="s">
        <v>127</v>
      </c>
    </row>
    <row r="48" spans="1:1" x14ac:dyDescent="0.25">
      <c r="A48" s="117" t="s">
        <v>128</v>
      </c>
    </row>
    <row r="49" spans="1:1" x14ac:dyDescent="0.25">
      <c r="A49" s="117" t="s">
        <v>129</v>
      </c>
    </row>
    <row r="50" spans="1:1" x14ac:dyDescent="0.25">
      <c r="A50" s="117" t="s">
        <v>130</v>
      </c>
    </row>
    <row r="51" spans="1:1" x14ac:dyDescent="0.25">
      <c r="A51" s="117" t="s">
        <v>131</v>
      </c>
    </row>
    <row r="52" spans="1:1" x14ac:dyDescent="0.25">
      <c r="A52" s="117" t="s">
        <v>132</v>
      </c>
    </row>
    <row r="53" spans="1:1" x14ac:dyDescent="0.25">
      <c r="A53" s="117" t="s">
        <v>133</v>
      </c>
    </row>
    <row r="54" spans="1:1" x14ac:dyDescent="0.25">
      <c r="A54" s="117"/>
    </row>
    <row r="55" spans="1:1" x14ac:dyDescent="0.25">
      <c r="A55" s="117"/>
    </row>
    <row r="56" spans="1:1" x14ac:dyDescent="0.25">
      <c r="A56" s="117"/>
    </row>
    <row r="57" spans="1:1" x14ac:dyDescent="0.25">
      <c r="A57" s="117"/>
    </row>
    <row r="58" spans="1:1" x14ac:dyDescent="0.25">
      <c r="A58" s="117" t="s">
        <v>134</v>
      </c>
    </row>
    <row r="59" spans="1:1" x14ac:dyDescent="0.25">
      <c r="A59" s="117"/>
    </row>
    <row r="60" spans="1:1" x14ac:dyDescent="0.25">
      <c r="A60" s="117"/>
    </row>
    <row r="61" spans="1:1" x14ac:dyDescent="0.25">
      <c r="A61" s="117" t="s">
        <v>135</v>
      </c>
    </row>
    <row r="62" spans="1:1" x14ac:dyDescent="0.25">
      <c r="A62" s="117"/>
    </row>
    <row r="63" spans="1:1" x14ac:dyDescent="0.25">
      <c r="A63" s="116"/>
    </row>
    <row r="64" spans="1:1" x14ac:dyDescent="0.25">
      <c r="A64" s="116" t="s">
        <v>136</v>
      </c>
    </row>
    <row r="65" spans="1:1" x14ac:dyDescent="0.25">
      <c r="A65" s="116" t="s">
        <v>137</v>
      </c>
    </row>
    <row r="66" spans="1:1" x14ac:dyDescent="0.25">
      <c r="A66" s="116" t="s">
        <v>138</v>
      </c>
    </row>
    <row r="67" spans="1:1" x14ac:dyDescent="0.25">
      <c r="A67" s="116" t="s">
        <v>139</v>
      </c>
    </row>
    <row r="68" spans="1:1" x14ac:dyDescent="0.25">
      <c r="A68" s="116" t="s">
        <v>140</v>
      </c>
    </row>
    <row r="69" spans="1:1" x14ac:dyDescent="0.25">
      <c r="A69" s="116" t="s">
        <v>141</v>
      </c>
    </row>
    <row r="70" spans="1:1" x14ac:dyDescent="0.25">
      <c r="A70" s="116" t="s">
        <v>142</v>
      </c>
    </row>
    <row r="71" spans="1:1" x14ac:dyDescent="0.25">
      <c r="A71" s="116" t="s">
        <v>143</v>
      </c>
    </row>
    <row r="72" spans="1:1" x14ac:dyDescent="0.25">
      <c r="A72" s="116" t="s">
        <v>144</v>
      </c>
    </row>
    <row r="73" spans="1:1" x14ac:dyDescent="0.25">
      <c r="A73" s="116" t="s">
        <v>145</v>
      </c>
    </row>
    <row r="74" spans="1:1" x14ac:dyDescent="0.25">
      <c r="A74" s="116" t="s">
        <v>146</v>
      </c>
    </row>
    <row r="75" spans="1:1" x14ac:dyDescent="0.25">
      <c r="A75" s="116" t="s">
        <v>147</v>
      </c>
    </row>
    <row r="76" spans="1:1" x14ac:dyDescent="0.25">
      <c r="A76" s="116" t="s">
        <v>148</v>
      </c>
    </row>
    <row r="77" spans="1:1" x14ac:dyDescent="0.25">
      <c r="A77" s="116" t="s">
        <v>149</v>
      </c>
    </row>
    <row r="78" spans="1:1" x14ac:dyDescent="0.25">
      <c r="A78" s="116"/>
    </row>
    <row r="79" spans="1:1" x14ac:dyDescent="0.25">
      <c r="A79" s="117" t="s">
        <v>150</v>
      </c>
    </row>
    <row r="80" spans="1:1" x14ac:dyDescent="0.25">
      <c r="A80" s="117"/>
    </row>
    <row r="81" spans="1:1" ht="28.5" x14ac:dyDescent="0.25">
      <c r="A81" s="117" t="s">
        <v>151</v>
      </c>
    </row>
    <row r="82" spans="1:1" ht="28.5" x14ac:dyDescent="0.25">
      <c r="A82" s="117" t="s">
        <v>152</v>
      </c>
    </row>
    <row r="83" spans="1:1" x14ac:dyDescent="0.25">
      <c r="A83" s="117" t="s">
        <v>153</v>
      </c>
    </row>
    <row r="84" spans="1:1" x14ac:dyDescent="0.25">
      <c r="A84" s="117" t="s">
        <v>154</v>
      </c>
    </row>
    <row r="85" spans="1:1" x14ac:dyDescent="0.25">
      <c r="A85" s="117" t="s">
        <v>155</v>
      </c>
    </row>
    <row r="86" spans="1:1" x14ac:dyDescent="0.25">
      <c r="A86" s="117" t="s">
        <v>156</v>
      </c>
    </row>
    <row r="87" spans="1:1" x14ac:dyDescent="0.25">
      <c r="A87" s="117" t="s">
        <v>157</v>
      </c>
    </row>
    <row r="88" spans="1:1" x14ac:dyDescent="0.25">
      <c r="A88" s="117" t="s">
        <v>158</v>
      </c>
    </row>
    <row r="89" spans="1:1" x14ac:dyDescent="0.25">
      <c r="A89" s="117" t="s">
        <v>159</v>
      </c>
    </row>
    <row r="90" spans="1:1" ht="28.5" x14ac:dyDescent="0.25">
      <c r="A90" s="117" t="s">
        <v>160</v>
      </c>
    </row>
    <row r="91" spans="1:1" x14ac:dyDescent="0.25">
      <c r="A91" s="117"/>
    </row>
    <row r="92" spans="1:1" x14ac:dyDescent="0.25">
      <c r="A92" s="117" t="s">
        <v>161</v>
      </c>
    </row>
    <row r="93" spans="1:1" ht="57" x14ac:dyDescent="0.25">
      <c r="A93" s="117" t="s">
        <v>162</v>
      </c>
    </row>
    <row r="94" spans="1:1" x14ac:dyDescent="0.25">
      <c r="A94" s="117" t="s">
        <v>163</v>
      </c>
    </row>
    <row r="95" spans="1:1" x14ac:dyDescent="0.25">
      <c r="A95" s="117" t="s">
        <v>164</v>
      </c>
    </row>
    <row r="96" spans="1:1" ht="42.75" x14ac:dyDescent="0.25">
      <c r="A96" s="117" t="s">
        <v>165</v>
      </c>
    </row>
    <row r="97" spans="1:1" x14ac:dyDescent="0.25">
      <c r="A97" s="117"/>
    </row>
    <row r="98" spans="1:1" ht="28.5" x14ac:dyDescent="0.25">
      <c r="A98" s="117" t="s">
        <v>166</v>
      </c>
    </row>
    <row r="99" spans="1:1" ht="28.5" x14ac:dyDescent="0.25">
      <c r="A99" s="117" t="s">
        <v>167</v>
      </c>
    </row>
    <row r="100" spans="1:1" x14ac:dyDescent="0.25">
      <c r="A100" s="116" t="s">
        <v>168</v>
      </c>
    </row>
    <row r="101" spans="1:1" x14ac:dyDescent="0.25">
      <c r="A101" s="116"/>
    </row>
    <row r="102" spans="1:1" ht="42.75" x14ac:dyDescent="0.25">
      <c r="A102" s="117" t="s">
        <v>169</v>
      </c>
    </row>
    <row r="103" spans="1:1" x14ac:dyDescent="0.25">
      <c r="A103" s="117"/>
    </row>
    <row r="104" spans="1:1" x14ac:dyDescent="0.25">
      <c r="A104" s="117"/>
    </row>
    <row r="105" spans="1:1" x14ac:dyDescent="0.25">
      <c r="A105" s="116"/>
    </row>
    <row r="106" spans="1:1" x14ac:dyDescent="0.25">
      <c r="A106" s="116" t="s">
        <v>170</v>
      </c>
    </row>
    <row r="107" spans="1:1" x14ac:dyDescent="0.25">
      <c r="A107" s="116" t="s">
        <v>171</v>
      </c>
    </row>
    <row r="108" spans="1:1" x14ac:dyDescent="0.25">
      <c r="A108" s="116" t="s">
        <v>172</v>
      </c>
    </row>
    <row r="109" spans="1:1" x14ac:dyDescent="0.25">
      <c r="A109" s="116" t="s">
        <v>173</v>
      </c>
    </row>
    <row r="110" spans="1:1" x14ac:dyDescent="0.25">
      <c r="A110" s="116" t="s">
        <v>174</v>
      </c>
    </row>
    <row r="111" spans="1:1" x14ac:dyDescent="0.25">
      <c r="A111" s="116" t="s">
        <v>144</v>
      </c>
    </row>
    <row r="112" spans="1:1" x14ac:dyDescent="0.25">
      <c r="A112" s="116" t="s">
        <v>175</v>
      </c>
    </row>
    <row r="113" spans="1:1" x14ac:dyDescent="0.25">
      <c r="A113" s="116"/>
    </row>
    <row r="114" spans="1:1" x14ac:dyDescent="0.25">
      <c r="A114" s="116" t="s">
        <v>176</v>
      </c>
    </row>
    <row r="115" spans="1:1" x14ac:dyDescent="0.25">
      <c r="A115" s="117"/>
    </row>
    <row r="116" spans="1:1" x14ac:dyDescent="0.25">
      <c r="A116" s="117" t="s">
        <v>177</v>
      </c>
    </row>
    <row r="117" spans="1:1" ht="85.5" x14ac:dyDescent="0.25">
      <c r="A117" s="117" t="s">
        <v>178</v>
      </c>
    </row>
    <row r="118" spans="1:1" x14ac:dyDescent="0.25">
      <c r="A118" s="117" t="s">
        <v>179</v>
      </c>
    </row>
    <row r="119" spans="1:1" x14ac:dyDescent="0.25">
      <c r="A119" s="117" t="s">
        <v>180</v>
      </c>
    </row>
    <row r="120" spans="1:1" x14ac:dyDescent="0.25">
      <c r="A120" s="116"/>
    </row>
    <row r="121" spans="1:1" x14ac:dyDescent="0.25">
      <c r="A121" s="116" t="s">
        <v>136</v>
      </c>
    </row>
    <row r="122" spans="1:1" x14ac:dyDescent="0.25">
      <c r="A122" s="116" t="s">
        <v>181</v>
      </c>
    </row>
    <row r="123" spans="1:1" x14ac:dyDescent="0.25">
      <c r="A123" s="116" t="s">
        <v>182</v>
      </c>
    </row>
    <row r="124" spans="1:1" x14ac:dyDescent="0.25">
      <c r="A124" s="116" t="s">
        <v>183</v>
      </c>
    </row>
    <row r="125" spans="1:1" x14ac:dyDescent="0.25">
      <c r="A125" s="116" t="s">
        <v>184</v>
      </c>
    </row>
    <row r="126" spans="1:1" x14ac:dyDescent="0.25">
      <c r="A126" s="116" t="s">
        <v>185</v>
      </c>
    </row>
    <row r="127" spans="1:1" x14ac:dyDescent="0.25">
      <c r="A127" s="117"/>
    </row>
    <row r="128" spans="1:1" x14ac:dyDescent="0.25">
      <c r="A128" s="116" t="s">
        <v>187</v>
      </c>
    </row>
    <row r="129" spans="1:1" x14ac:dyDescent="0.25">
      <c r="A129" s="116"/>
    </row>
    <row r="130" spans="1:1" ht="28.5" x14ac:dyDescent="0.25">
      <c r="A130" s="117" t="s">
        <v>188</v>
      </c>
    </row>
    <row r="131" spans="1:1" ht="28.5" x14ac:dyDescent="0.25">
      <c r="A131" s="117" t="s">
        <v>189</v>
      </c>
    </row>
    <row r="132" spans="1:1" ht="28.5" x14ac:dyDescent="0.25">
      <c r="A132" s="117" t="s">
        <v>190</v>
      </c>
    </row>
    <row r="133" spans="1:1" ht="28.5" x14ac:dyDescent="0.25">
      <c r="A133" s="117" t="s">
        <v>191</v>
      </c>
    </row>
    <row r="134" spans="1:1" ht="28.5" x14ac:dyDescent="0.25">
      <c r="A134" s="117" t="s">
        <v>192</v>
      </c>
    </row>
    <row r="135" spans="1:1" ht="28.5" x14ac:dyDescent="0.25">
      <c r="A135" s="117" t="s">
        <v>193</v>
      </c>
    </row>
    <row r="136" spans="1:1" ht="28.5" x14ac:dyDescent="0.25">
      <c r="A136" s="117" t="s">
        <v>194</v>
      </c>
    </row>
    <row r="137" spans="1:1" x14ac:dyDescent="0.25">
      <c r="A137" s="117" t="s">
        <v>195</v>
      </c>
    </row>
    <row r="138" spans="1:1" x14ac:dyDescent="0.25">
      <c r="A138" s="117" t="s">
        <v>186</v>
      </c>
    </row>
    <row r="139" spans="1:1" x14ac:dyDescent="0.25">
      <c r="A139" s="116"/>
    </row>
    <row r="140" spans="1:1" x14ac:dyDescent="0.25">
      <c r="A140" s="116" t="s">
        <v>136</v>
      </c>
    </row>
    <row r="141" spans="1:1" x14ac:dyDescent="0.25">
      <c r="A141" s="116" t="s">
        <v>196</v>
      </c>
    </row>
    <row r="142" spans="1:1" x14ac:dyDescent="0.25">
      <c r="A142" s="116" t="s">
        <v>197</v>
      </c>
    </row>
    <row r="143" spans="1:1" x14ac:dyDescent="0.25">
      <c r="A143" s="116" t="s">
        <v>198</v>
      </c>
    </row>
    <row r="144" spans="1:1" x14ac:dyDescent="0.25">
      <c r="A144" s="116" t="s">
        <v>199</v>
      </c>
    </row>
  </sheetData>
  <pageMargins left="0.39370078740157483" right="0.39370078740157483" top="0.39370078740157483" bottom="0.39370078740157483" header="0.39370078740157483"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workbookViewId="0">
      <selection sqref="A1:F1"/>
    </sheetView>
  </sheetViews>
  <sheetFormatPr defaultRowHeight="15" x14ac:dyDescent="0.25"/>
  <cols>
    <col min="1" max="1" width="4.7109375" customWidth="1"/>
    <col min="2" max="2" width="45.7109375" customWidth="1"/>
    <col min="3" max="4" width="8.7109375" customWidth="1"/>
    <col min="5" max="5" width="14.7109375" customWidth="1"/>
    <col min="6" max="6" width="15.7109375" customWidth="1"/>
  </cols>
  <sheetData>
    <row r="1" spans="1:6" ht="18.75" thickBot="1" x14ac:dyDescent="0.3">
      <c r="A1" s="137" t="s">
        <v>96</v>
      </c>
      <c r="B1" s="138"/>
      <c r="C1" s="138"/>
      <c r="D1" s="138"/>
      <c r="E1" s="138"/>
      <c r="F1" s="139"/>
    </row>
    <row r="2" spans="1:6" ht="18.75" x14ac:dyDescent="0.3">
      <c r="A2" s="27"/>
      <c r="B2" s="27"/>
      <c r="C2" s="27"/>
      <c r="D2" s="27"/>
      <c r="E2" s="27"/>
      <c r="F2" s="27"/>
    </row>
    <row r="3" spans="1:6" ht="105" customHeight="1" x14ac:dyDescent="0.25">
      <c r="A3" s="140" t="s">
        <v>213</v>
      </c>
      <c r="B3" s="141"/>
      <c r="C3" s="141"/>
      <c r="D3" s="141"/>
      <c r="E3" s="141"/>
      <c r="F3" s="142"/>
    </row>
    <row r="4" spans="1:6" x14ac:dyDescent="0.25">
      <c r="A4" s="143" t="s">
        <v>77</v>
      </c>
      <c r="B4" s="144"/>
      <c r="C4" s="144"/>
      <c r="D4" s="144"/>
      <c r="E4" s="144"/>
      <c r="F4" s="145"/>
    </row>
    <row r="5" spans="1:6" ht="28.5" x14ac:dyDescent="0.25">
      <c r="A5" s="28" t="s">
        <v>78</v>
      </c>
      <c r="B5" s="29" t="s">
        <v>79</v>
      </c>
      <c r="C5" s="30" t="s">
        <v>80</v>
      </c>
      <c r="D5" s="31" t="s">
        <v>81</v>
      </c>
      <c r="E5" s="30" t="s">
        <v>82</v>
      </c>
      <c r="F5" s="28" t="s">
        <v>83</v>
      </c>
    </row>
    <row r="6" spans="1:6" ht="9.75" customHeight="1" x14ac:dyDescent="0.25">
      <c r="A6" s="32">
        <v>1</v>
      </c>
      <c r="B6" s="32">
        <v>2</v>
      </c>
      <c r="C6" s="32">
        <v>3</v>
      </c>
      <c r="D6" s="32">
        <v>4</v>
      </c>
      <c r="E6" s="32">
        <v>5</v>
      </c>
      <c r="F6" s="32" t="s">
        <v>84</v>
      </c>
    </row>
    <row r="7" spans="1:6" ht="316.5" customHeight="1" x14ac:dyDescent="0.25">
      <c r="A7" s="33" t="s">
        <v>85</v>
      </c>
      <c r="B7" s="94" t="s">
        <v>214</v>
      </c>
      <c r="C7" s="152" t="str">
        <f>IF(E7&gt;0,D7*E7,"")</f>
        <v/>
      </c>
      <c r="D7" s="153"/>
      <c r="E7" s="153"/>
      <c r="F7" s="154"/>
    </row>
    <row r="8" spans="1:6" ht="15" customHeight="1" x14ac:dyDescent="0.25">
      <c r="A8" s="66"/>
      <c r="B8" s="94" t="s">
        <v>212</v>
      </c>
      <c r="C8" s="33" t="s">
        <v>4</v>
      </c>
      <c r="D8" s="35">
        <v>1</v>
      </c>
      <c r="E8" s="36"/>
      <c r="F8" s="37" t="str">
        <f>IF(E8&gt;0,D8*E8,"")</f>
        <v/>
      </c>
    </row>
    <row r="9" spans="1:6" ht="15.75" customHeight="1" x14ac:dyDescent="0.25">
      <c r="A9" s="3"/>
      <c r="E9" s="38"/>
      <c r="F9" s="38"/>
    </row>
    <row r="10" spans="1:6" ht="234" customHeight="1" x14ac:dyDescent="0.25">
      <c r="A10" s="33" t="s">
        <v>86</v>
      </c>
      <c r="B10" s="94" t="s">
        <v>5</v>
      </c>
      <c r="C10" s="146"/>
      <c r="D10" s="147"/>
      <c r="E10" s="147"/>
      <c r="F10" s="148"/>
    </row>
    <row r="11" spans="1:6" x14ac:dyDescent="0.25">
      <c r="A11" s="3"/>
      <c r="B11" s="39" t="s">
        <v>94</v>
      </c>
      <c r="C11" s="40" t="s">
        <v>0</v>
      </c>
      <c r="D11" s="40">
        <v>2000</v>
      </c>
      <c r="E11" s="41"/>
      <c r="F11" s="42" t="str">
        <f>IF(E11&gt;0,D11*E11,"")</f>
        <v/>
      </c>
    </row>
    <row r="12" spans="1:6" x14ac:dyDescent="0.25">
      <c r="A12" s="3"/>
      <c r="B12" s="84"/>
      <c r="C12" s="85"/>
      <c r="D12" s="85"/>
      <c r="E12" s="86"/>
      <c r="F12" s="49" t="str">
        <f>IF(E12&gt;0,D12*E12,"")</f>
        <v/>
      </c>
    </row>
    <row r="13" spans="1:6" x14ac:dyDescent="0.25">
      <c r="A13" s="3"/>
      <c r="B13" s="3"/>
      <c r="C13" s="3"/>
      <c r="D13" s="3"/>
      <c r="E13" s="43"/>
      <c r="F13" s="43"/>
    </row>
    <row r="14" spans="1:6" ht="144" customHeight="1" x14ac:dyDescent="0.25">
      <c r="A14" s="33" t="s">
        <v>87</v>
      </c>
      <c r="B14" s="95" t="s">
        <v>6</v>
      </c>
      <c r="C14" s="149"/>
      <c r="D14" s="150"/>
      <c r="E14" s="150"/>
      <c r="F14" s="151"/>
    </row>
    <row r="15" spans="1:6" x14ac:dyDescent="0.25">
      <c r="A15" s="3"/>
      <c r="B15" s="44" t="s">
        <v>95</v>
      </c>
      <c r="C15" s="33" t="s">
        <v>4</v>
      </c>
      <c r="D15" s="33">
        <v>1</v>
      </c>
      <c r="E15" s="36"/>
      <c r="F15" s="37" t="str">
        <f>IF(E15&gt;0,D15*E15,"")</f>
        <v/>
      </c>
    </row>
    <row r="16" spans="1:6" x14ac:dyDescent="0.25">
      <c r="A16" s="3"/>
      <c r="B16" s="64"/>
      <c r="C16" s="85"/>
      <c r="D16" s="85"/>
      <c r="E16" s="86"/>
      <c r="F16" s="46" t="str">
        <f>IF(E16&gt;0,D16*E16,"")</f>
        <v/>
      </c>
    </row>
    <row r="17" spans="1:6" x14ac:dyDescent="0.25">
      <c r="A17" s="3"/>
      <c r="B17" s="3"/>
      <c r="C17" s="3"/>
      <c r="D17" s="3"/>
      <c r="E17" s="43"/>
      <c r="F17" s="50"/>
    </row>
    <row r="18" spans="1:6" x14ac:dyDescent="0.25">
      <c r="B18" s="3"/>
      <c r="C18" s="3"/>
      <c r="D18" s="3"/>
      <c r="E18" s="57"/>
      <c r="F18" s="3"/>
    </row>
    <row r="19" spans="1:6" ht="18" x14ac:dyDescent="0.25">
      <c r="B19" s="130" t="s">
        <v>92</v>
      </c>
      <c r="C19" s="51"/>
      <c r="D19" s="51"/>
      <c r="E19" s="135" t="str">
        <f>IF(E8&gt;0,SUM(F8:F15),"")</f>
        <v/>
      </c>
      <c r="F19" s="136"/>
    </row>
  </sheetData>
  <mergeCells count="7">
    <mergeCell ref="E19:F19"/>
    <mergeCell ref="A1:F1"/>
    <mergeCell ref="A3:F3"/>
    <mergeCell ref="A4:F4"/>
    <mergeCell ref="C10:F10"/>
    <mergeCell ref="C14:F14"/>
    <mergeCell ref="C7:F7"/>
  </mergeCells>
  <pageMargins left="0.39370078740157483" right="0.39370078740157483" top="0.59055118110236227" bottom="0.59055118110236227" header="0.39370078740157483" footer="0.39370078740157483"/>
  <pageSetup paperSize="9" scale="9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3"/>
  <sheetViews>
    <sheetView workbookViewId="0">
      <selection sqref="A1:F1"/>
    </sheetView>
  </sheetViews>
  <sheetFormatPr defaultRowHeight="15" x14ac:dyDescent="0.25"/>
  <cols>
    <col min="1" max="1" width="4.7109375" customWidth="1"/>
    <col min="2" max="2" width="50.7109375" customWidth="1"/>
    <col min="3" max="3" width="7.5703125" customWidth="1"/>
    <col min="4" max="4" width="7.7109375" customWidth="1"/>
    <col min="5" max="5" width="12.7109375" customWidth="1"/>
    <col min="6" max="6" width="15.140625" customWidth="1"/>
  </cols>
  <sheetData>
    <row r="1" spans="1:6" ht="18.75" thickBot="1" x14ac:dyDescent="0.3">
      <c r="A1" s="137" t="s">
        <v>89</v>
      </c>
      <c r="B1" s="138"/>
      <c r="C1" s="138"/>
      <c r="D1" s="138"/>
      <c r="E1" s="138"/>
      <c r="F1" s="139"/>
    </row>
    <row r="2" spans="1:6" ht="18.75" x14ac:dyDescent="0.3">
      <c r="A2" s="27"/>
      <c r="B2" s="27"/>
      <c r="C2" s="27"/>
      <c r="D2" s="27"/>
      <c r="E2" s="27"/>
      <c r="F2" s="27"/>
    </row>
    <row r="3" spans="1:6" ht="45.75" customHeight="1" x14ac:dyDescent="0.25">
      <c r="A3" s="155" t="s">
        <v>205</v>
      </c>
      <c r="B3" s="150"/>
      <c r="C3" s="150"/>
      <c r="D3" s="150"/>
      <c r="E3" s="150"/>
      <c r="F3" s="151"/>
    </row>
    <row r="4" spans="1:6" x14ac:dyDescent="0.25">
      <c r="A4" s="143" t="s">
        <v>206</v>
      </c>
      <c r="B4" s="144"/>
      <c r="C4" s="144"/>
      <c r="D4" s="144"/>
      <c r="E4" s="144"/>
      <c r="F4" s="145"/>
    </row>
    <row r="5" spans="1:6" ht="28.5" x14ac:dyDescent="0.25">
      <c r="A5" s="28" t="s">
        <v>78</v>
      </c>
      <c r="B5" s="29" t="s">
        <v>79</v>
      </c>
      <c r="C5" s="30" t="s">
        <v>80</v>
      </c>
      <c r="D5" s="31" t="s">
        <v>81</v>
      </c>
      <c r="E5" s="30" t="s">
        <v>82</v>
      </c>
      <c r="F5" s="28" t="s">
        <v>83</v>
      </c>
    </row>
    <row r="6" spans="1:6" s="72" customFormat="1" ht="9.75" customHeight="1" x14ac:dyDescent="0.25">
      <c r="A6" s="32">
        <v>1</v>
      </c>
      <c r="B6" s="32">
        <v>2</v>
      </c>
      <c r="C6" s="32">
        <v>3</v>
      </c>
      <c r="D6" s="32">
        <v>4</v>
      </c>
      <c r="E6" s="32">
        <v>5</v>
      </c>
      <c r="F6" s="32" t="s">
        <v>84</v>
      </c>
    </row>
    <row r="7" spans="1:6" s="72" customFormat="1" ht="15" customHeight="1" x14ac:dyDescent="0.25">
      <c r="A7" s="124"/>
      <c r="B7" s="124"/>
      <c r="C7" s="124"/>
      <c r="D7" s="124"/>
      <c r="E7" s="124"/>
      <c r="F7" s="124"/>
    </row>
    <row r="8" spans="1:6" x14ac:dyDescent="0.25">
      <c r="A8" s="3"/>
      <c r="E8" s="38"/>
      <c r="F8" s="38"/>
    </row>
    <row r="9" spans="1:6" ht="45" customHeight="1" x14ac:dyDescent="0.25">
      <c r="A9" s="33" t="s">
        <v>90</v>
      </c>
      <c r="B9" s="34" t="s">
        <v>22</v>
      </c>
      <c r="C9" s="146"/>
      <c r="D9" s="147"/>
      <c r="E9" s="147"/>
      <c r="F9" s="148"/>
    </row>
    <row r="10" spans="1:6" x14ac:dyDescent="0.25">
      <c r="A10" s="3"/>
      <c r="B10" s="96" t="s">
        <v>23</v>
      </c>
      <c r="C10" s="40" t="s">
        <v>7</v>
      </c>
      <c r="D10" s="40">
        <v>80</v>
      </c>
      <c r="E10" s="41"/>
      <c r="F10" s="42" t="str">
        <f>IF(E10&gt;0,D10*E10,"")</f>
        <v/>
      </c>
    </row>
    <row r="11" spans="1:6" x14ac:dyDescent="0.25">
      <c r="A11" s="3"/>
      <c r="B11" s="97" t="s">
        <v>10</v>
      </c>
      <c r="C11" s="69"/>
      <c r="D11" s="69"/>
      <c r="E11" s="70"/>
      <c r="F11" s="71"/>
    </row>
    <row r="12" spans="1:6" x14ac:dyDescent="0.25">
      <c r="A12" s="3"/>
      <c r="B12" s="96" t="s">
        <v>11</v>
      </c>
      <c r="C12" s="40" t="s">
        <v>7</v>
      </c>
      <c r="D12" s="40">
        <v>21.9</v>
      </c>
      <c r="E12" s="41"/>
      <c r="F12" s="42" t="str">
        <f t="shared" ref="F12:F13" si="0">IF(E12&gt;0,D12*E12,"")</f>
        <v/>
      </c>
    </row>
    <row r="13" spans="1:6" x14ac:dyDescent="0.25">
      <c r="A13" s="3"/>
      <c r="B13" s="96" t="s">
        <v>8</v>
      </c>
      <c r="C13" s="40" t="s">
        <v>7</v>
      </c>
      <c r="D13" s="40">
        <v>8</v>
      </c>
      <c r="E13" s="41"/>
      <c r="F13" s="42" t="str">
        <f t="shared" si="0"/>
        <v/>
      </c>
    </row>
    <row r="14" spans="1:6" x14ac:dyDescent="0.25">
      <c r="A14" s="3"/>
      <c r="B14" s="97" t="s">
        <v>9</v>
      </c>
      <c r="C14" s="69"/>
      <c r="D14" s="69"/>
      <c r="E14" s="70"/>
      <c r="F14" s="71"/>
    </row>
    <row r="15" spans="1:6" x14ac:dyDescent="0.25">
      <c r="A15" s="3"/>
      <c r="B15" s="98" t="s">
        <v>12</v>
      </c>
      <c r="C15" s="33" t="s">
        <v>7</v>
      </c>
      <c r="D15" s="33">
        <v>41.85</v>
      </c>
      <c r="E15" s="36"/>
      <c r="F15" s="42" t="str">
        <f>IF(E15&gt;0,D15*E15,"")</f>
        <v/>
      </c>
    </row>
    <row r="16" spans="1:6" x14ac:dyDescent="0.25">
      <c r="A16" s="3"/>
      <c r="B16" s="97" t="s">
        <v>13</v>
      </c>
      <c r="C16" s="3"/>
      <c r="D16" s="3"/>
      <c r="E16" s="43"/>
      <c r="F16" s="71"/>
    </row>
    <row r="17" spans="1:6" x14ac:dyDescent="0.25">
      <c r="A17" s="56"/>
      <c r="B17" s="99" t="s">
        <v>15</v>
      </c>
      <c r="C17" s="101" t="s">
        <v>7</v>
      </c>
      <c r="D17" s="77">
        <v>36.049999999999997</v>
      </c>
      <c r="E17" s="82"/>
      <c r="F17" s="42" t="str">
        <f t="shared" ref="F17" si="1">IF(E17&gt;0,D17*E17,"")</f>
        <v/>
      </c>
    </row>
    <row r="18" spans="1:6" x14ac:dyDescent="0.25">
      <c r="A18" s="3"/>
      <c r="B18" s="98" t="s">
        <v>17</v>
      </c>
      <c r="C18" s="33" t="s">
        <v>7</v>
      </c>
      <c r="D18" s="33">
        <v>4.5</v>
      </c>
      <c r="E18" s="36"/>
      <c r="F18" s="37" t="str">
        <f>IF(E18&gt;0,D18*E18,"")</f>
        <v/>
      </c>
    </row>
    <row r="19" spans="1:6" x14ac:dyDescent="0.25">
      <c r="A19" s="3"/>
      <c r="B19" s="98" t="s">
        <v>18</v>
      </c>
      <c r="C19" s="33" t="s">
        <v>7</v>
      </c>
      <c r="D19" s="33">
        <v>38</v>
      </c>
      <c r="E19" s="36"/>
      <c r="F19" s="45" t="str">
        <f>IF(E19&gt;0,D19*E19,"")</f>
        <v/>
      </c>
    </row>
    <row r="20" spans="1:6" x14ac:dyDescent="0.25">
      <c r="A20" s="3"/>
      <c r="B20" s="98" t="s">
        <v>19</v>
      </c>
      <c r="C20" s="53" t="s">
        <v>7</v>
      </c>
      <c r="D20" s="53">
        <v>8.85</v>
      </c>
      <c r="E20" s="37"/>
      <c r="F20" s="45" t="str">
        <f t="shared" ref="F20:F21" si="2">IF(E20&gt;0,D20*E20,"")</f>
        <v/>
      </c>
    </row>
    <row r="21" spans="1:6" ht="15.75" customHeight="1" x14ac:dyDescent="0.25">
      <c r="A21" s="66"/>
      <c r="B21" s="100" t="s">
        <v>97</v>
      </c>
      <c r="C21" s="35" t="s">
        <v>7</v>
      </c>
      <c r="D21" s="33">
        <v>5</v>
      </c>
      <c r="E21" s="37"/>
      <c r="F21" s="45" t="str">
        <f t="shared" si="2"/>
        <v/>
      </c>
    </row>
    <row r="22" spans="1:6" x14ac:dyDescent="0.25">
      <c r="A22" s="3"/>
      <c r="B22" s="96" t="s">
        <v>20</v>
      </c>
      <c r="C22" s="47" t="s">
        <v>7</v>
      </c>
      <c r="D22" s="47">
        <v>7.8</v>
      </c>
      <c r="E22" s="48"/>
      <c r="F22" s="42" t="str">
        <f t="shared" ref="F22:F43" si="3">IF(E22&gt;0,D22*E22,"")</f>
        <v/>
      </c>
    </row>
    <row r="23" spans="1:6" x14ac:dyDescent="0.25">
      <c r="A23" s="3"/>
      <c r="B23" s="98" t="s">
        <v>21</v>
      </c>
      <c r="C23" s="54" t="s">
        <v>7</v>
      </c>
      <c r="D23" s="54">
        <v>38</v>
      </c>
      <c r="E23" s="67"/>
      <c r="F23" s="42" t="str">
        <f t="shared" si="3"/>
        <v/>
      </c>
    </row>
    <row r="24" spans="1:6" x14ac:dyDescent="0.25">
      <c r="A24" s="3"/>
      <c r="B24" s="97" t="s">
        <v>14</v>
      </c>
      <c r="C24" s="51"/>
      <c r="D24" s="51"/>
      <c r="E24" s="52"/>
      <c r="F24" s="71"/>
    </row>
    <row r="25" spans="1:6" x14ac:dyDescent="0.25">
      <c r="A25" s="66"/>
      <c r="B25" s="98" t="s">
        <v>24</v>
      </c>
      <c r="C25" s="53" t="s">
        <v>7</v>
      </c>
      <c r="D25" s="53">
        <v>35.5</v>
      </c>
      <c r="E25" s="37"/>
      <c r="F25" s="42" t="str">
        <f t="shared" si="3"/>
        <v/>
      </c>
    </row>
    <row r="26" spans="1:6" x14ac:dyDescent="0.25">
      <c r="A26" s="56"/>
      <c r="B26" s="61"/>
      <c r="C26" s="65"/>
      <c r="D26" s="65"/>
      <c r="E26" s="81"/>
      <c r="F26" s="50"/>
    </row>
    <row r="27" spans="1:6" x14ac:dyDescent="0.25">
      <c r="A27" s="56"/>
      <c r="B27" s="61"/>
      <c r="C27" s="65"/>
      <c r="D27" s="65"/>
      <c r="E27" s="81"/>
      <c r="F27" s="50"/>
    </row>
    <row r="28" spans="1:6" x14ac:dyDescent="0.25">
      <c r="A28" s="56"/>
      <c r="B28" s="61"/>
      <c r="C28" s="65"/>
      <c r="D28" s="65"/>
      <c r="E28" s="81"/>
      <c r="F28" s="50"/>
    </row>
    <row r="29" spans="1:6" x14ac:dyDescent="0.25">
      <c r="A29" s="56"/>
      <c r="B29" s="61"/>
      <c r="C29" s="65"/>
      <c r="D29" s="65"/>
      <c r="E29" s="81"/>
      <c r="F29" s="50"/>
    </row>
    <row r="30" spans="1:6" x14ac:dyDescent="0.25">
      <c r="A30" s="3"/>
      <c r="B30" s="3"/>
      <c r="C30" s="3"/>
      <c r="D30" s="3"/>
      <c r="E30" s="43"/>
      <c r="F30" s="50"/>
    </row>
    <row r="31" spans="1:6" ht="75" customHeight="1" x14ac:dyDescent="0.25">
      <c r="A31" s="33" t="s">
        <v>91</v>
      </c>
      <c r="B31" s="55" t="s">
        <v>98</v>
      </c>
      <c r="C31" s="156"/>
      <c r="D31" s="144"/>
      <c r="E31" s="144"/>
      <c r="F31" s="145"/>
    </row>
    <row r="32" spans="1:6" x14ac:dyDescent="0.25">
      <c r="A32" s="3"/>
      <c r="B32" s="68" t="s">
        <v>25</v>
      </c>
      <c r="C32" s="73"/>
      <c r="D32" s="73"/>
      <c r="E32" s="74"/>
      <c r="F32" s="58" t="str">
        <f t="shared" si="3"/>
        <v/>
      </c>
    </row>
    <row r="33" spans="1:6" x14ac:dyDescent="0.25">
      <c r="A33" s="3"/>
      <c r="B33" s="102" t="s">
        <v>38</v>
      </c>
      <c r="C33" s="53" t="s">
        <v>1</v>
      </c>
      <c r="D33" s="33">
        <v>1</v>
      </c>
      <c r="E33" s="37"/>
      <c r="F33" s="82" t="str">
        <f t="shared" si="3"/>
        <v/>
      </c>
    </row>
    <row r="34" spans="1:6" x14ac:dyDescent="0.25">
      <c r="A34" s="66"/>
      <c r="B34" s="103" t="s">
        <v>43</v>
      </c>
      <c r="C34" s="53" t="s">
        <v>1</v>
      </c>
      <c r="D34" s="77">
        <v>5</v>
      </c>
      <c r="E34" s="82"/>
      <c r="F34" s="82" t="str">
        <f t="shared" si="3"/>
        <v/>
      </c>
    </row>
    <row r="35" spans="1:6" x14ac:dyDescent="0.25">
      <c r="A35" s="3"/>
      <c r="B35" s="102" t="s">
        <v>44</v>
      </c>
      <c r="C35" s="53" t="s">
        <v>1</v>
      </c>
      <c r="D35" s="40">
        <v>5</v>
      </c>
      <c r="E35" s="41"/>
      <c r="F35" s="82" t="str">
        <f t="shared" si="3"/>
        <v/>
      </c>
    </row>
    <row r="36" spans="1:6" x14ac:dyDescent="0.25">
      <c r="A36" s="3"/>
      <c r="B36" s="102" t="s">
        <v>42</v>
      </c>
      <c r="C36" s="53" t="s">
        <v>1</v>
      </c>
      <c r="D36" s="33">
        <v>12</v>
      </c>
      <c r="E36" s="37"/>
      <c r="F36" s="82" t="str">
        <f t="shared" si="3"/>
        <v/>
      </c>
    </row>
    <row r="37" spans="1:6" x14ac:dyDescent="0.25">
      <c r="A37" s="66"/>
      <c r="B37" s="103" t="s">
        <v>45</v>
      </c>
      <c r="C37" s="53" t="s">
        <v>1</v>
      </c>
      <c r="D37" s="77">
        <v>13</v>
      </c>
      <c r="E37" s="82"/>
      <c r="F37" s="82" t="str">
        <f t="shared" si="3"/>
        <v/>
      </c>
    </row>
    <row r="38" spans="1:6" x14ac:dyDescent="0.25">
      <c r="A38" s="3"/>
      <c r="B38" s="97" t="s">
        <v>26</v>
      </c>
      <c r="C38" s="69"/>
      <c r="D38" s="75"/>
      <c r="E38" s="70"/>
      <c r="F38" s="58" t="str">
        <f>IF(E38&gt;0,D38*E38,"")</f>
        <v/>
      </c>
    </row>
    <row r="39" spans="1:6" x14ac:dyDescent="0.25">
      <c r="A39" s="57"/>
      <c r="B39" s="103" t="s">
        <v>38</v>
      </c>
      <c r="C39" s="77" t="s">
        <v>1</v>
      </c>
      <c r="D39" s="77">
        <v>8</v>
      </c>
      <c r="E39" s="82"/>
      <c r="F39" s="37" t="str">
        <f t="shared" si="3"/>
        <v/>
      </c>
    </row>
    <row r="40" spans="1:6" x14ac:dyDescent="0.25">
      <c r="A40" s="66"/>
      <c r="B40" s="102" t="s">
        <v>39</v>
      </c>
      <c r="C40" s="77" t="s">
        <v>1</v>
      </c>
      <c r="D40" s="33">
        <v>6</v>
      </c>
      <c r="E40" s="36"/>
      <c r="F40" s="37" t="str">
        <f t="shared" si="3"/>
        <v/>
      </c>
    </row>
    <row r="41" spans="1:6" x14ac:dyDescent="0.25">
      <c r="B41" s="102" t="s">
        <v>41</v>
      </c>
      <c r="C41" s="77" t="s">
        <v>1</v>
      </c>
      <c r="D41" s="53">
        <v>14</v>
      </c>
      <c r="E41" s="37"/>
      <c r="F41" s="37" t="str">
        <f t="shared" si="3"/>
        <v/>
      </c>
    </row>
    <row r="42" spans="1:6" ht="15" customHeight="1" x14ac:dyDescent="0.25">
      <c r="B42" s="104" t="s">
        <v>42</v>
      </c>
      <c r="C42" s="77" t="s">
        <v>1</v>
      </c>
      <c r="D42" s="53">
        <v>12</v>
      </c>
      <c r="E42" s="37"/>
      <c r="F42" s="37" t="str">
        <f t="shared" si="3"/>
        <v/>
      </c>
    </row>
    <row r="43" spans="1:6" x14ac:dyDescent="0.25">
      <c r="B43" s="102" t="s">
        <v>37</v>
      </c>
      <c r="C43" s="77" t="s">
        <v>1</v>
      </c>
      <c r="D43" s="77">
        <v>8</v>
      </c>
      <c r="E43" s="37"/>
      <c r="F43" s="37" t="str">
        <f t="shared" si="3"/>
        <v/>
      </c>
    </row>
    <row r="44" spans="1:6" x14ac:dyDescent="0.25">
      <c r="B44" s="2"/>
    </row>
    <row r="45" spans="1:6" ht="156" customHeight="1" x14ac:dyDescent="0.25">
      <c r="A45" s="77">
        <v>2.2999999999999998</v>
      </c>
      <c r="B45" s="34" t="s">
        <v>219</v>
      </c>
      <c r="C45" s="146"/>
      <c r="D45" s="147"/>
      <c r="E45" s="147"/>
      <c r="F45" s="148"/>
    </row>
    <row r="46" spans="1:6" x14ac:dyDescent="0.25">
      <c r="B46" s="98" t="s">
        <v>99</v>
      </c>
      <c r="C46" s="40" t="s">
        <v>1</v>
      </c>
      <c r="D46" s="40">
        <v>1</v>
      </c>
      <c r="E46" s="41"/>
      <c r="F46" s="42" t="str">
        <f>IF(E46&gt;0,D46*E46,"")</f>
        <v/>
      </c>
    </row>
    <row r="47" spans="1:6" x14ac:dyDescent="0.25">
      <c r="B47" s="98" t="s">
        <v>100</v>
      </c>
      <c r="C47" s="40" t="s">
        <v>1</v>
      </c>
      <c r="D47" s="40">
        <v>1</v>
      </c>
      <c r="E47" s="41"/>
      <c r="F47" s="42" t="str">
        <f>IF(E47&gt;0,D47*E47,"")</f>
        <v/>
      </c>
    </row>
    <row r="48" spans="1:6" x14ac:dyDescent="0.25">
      <c r="B48" s="1"/>
      <c r="C48" s="56"/>
      <c r="D48" s="56"/>
      <c r="E48" s="62"/>
      <c r="F48" s="63"/>
    </row>
    <row r="49" spans="1:6" ht="128.25" x14ac:dyDescent="0.25">
      <c r="A49" s="77">
        <v>2.4</v>
      </c>
      <c r="B49" s="34" t="s">
        <v>55</v>
      </c>
      <c r="C49" s="146"/>
      <c r="D49" s="147"/>
      <c r="E49" s="147"/>
      <c r="F49" s="148"/>
    </row>
    <row r="50" spans="1:6" x14ac:dyDescent="0.25">
      <c r="B50" s="97" t="s">
        <v>25</v>
      </c>
      <c r="C50" s="69"/>
      <c r="D50" s="69"/>
      <c r="E50" s="70"/>
      <c r="F50" s="71" t="str">
        <f>IF(E50&gt;0,D50*E50,"")</f>
        <v/>
      </c>
    </row>
    <row r="51" spans="1:6" x14ac:dyDescent="0.25">
      <c r="B51" s="102" t="s">
        <v>50</v>
      </c>
      <c r="C51" s="33" t="s">
        <v>1</v>
      </c>
      <c r="D51" s="33">
        <v>2</v>
      </c>
      <c r="E51" s="36"/>
      <c r="F51" s="42" t="str">
        <f t="shared" ref="F51:F54" si="4">IF(E51&gt;0,D51*E51,"")</f>
        <v/>
      </c>
    </row>
    <row r="52" spans="1:6" x14ac:dyDescent="0.25">
      <c r="B52" s="102" t="s">
        <v>51</v>
      </c>
      <c r="C52" s="33" t="s">
        <v>1</v>
      </c>
      <c r="D52" s="33">
        <v>4</v>
      </c>
      <c r="E52" s="36"/>
      <c r="F52" s="42" t="str">
        <f t="shared" si="4"/>
        <v/>
      </c>
    </row>
    <row r="53" spans="1:6" ht="15" customHeight="1" x14ac:dyDescent="0.25">
      <c r="B53" s="102" t="s">
        <v>48</v>
      </c>
      <c r="C53" s="33" t="s">
        <v>1</v>
      </c>
      <c r="D53" s="33">
        <v>4</v>
      </c>
      <c r="E53" s="36"/>
      <c r="F53" s="42" t="str">
        <f t="shared" si="4"/>
        <v/>
      </c>
    </row>
    <row r="54" spans="1:6" x14ac:dyDescent="0.25">
      <c r="B54" s="102" t="s">
        <v>49</v>
      </c>
      <c r="C54" s="33" t="s">
        <v>1</v>
      </c>
      <c r="D54" s="33">
        <v>1</v>
      </c>
      <c r="E54" s="36"/>
      <c r="F54" s="42" t="str">
        <f t="shared" si="4"/>
        <v/>
      </c>
    </row>
    <row r="55" spans="1:6" ht="15" customHeight="1" x14ac:dyDescent="0.25">
      <c r="B55" s="102" t="s">
        <v>47</v>
      </c>
      <c r="C55" s="33" t="s">
        <v>1</v>
      </c>
      <c r="D55" s="33">
        <v>12</v>
      </c>
      <c r="E55" s="36"/>
      <c r="F55" s="42" t="str">
        <f>IF(E55&gt;0,D55*E55,"")</f>
        <v/>
      </c>
    </row>
    <row r="56" spans="1:6" ht="42.75" customHeight="1" x14ac:dyDescent="0.25">
      <c r="B56" s="104" t="s">
        <v>208</v>
      </c>
      <c r="C56" s="33" t="s">
        <v>1</v>
      </c>
      <c r="D56" s="77">
        <v>12</v>
      </c>
      <c r="E56" s="82"/>
      <c r="F56" s="42" t="str">
        <f t="shared" ref="F56:F65" si="5">IF(E56&gt;0,D56*E56,"")</f>
        <v/>
      </c>
    </row>
    <row r="57" spans="1:6" ht="42.75" customHeight="1" x14ac:dyDescent="0.25">
      <c r="B57" s="104" t="s">
        <v>209</v>
      </c>
      <c r="C57" s="33" t="s">
        <v>1</v>
      </c>
      <c r="D57" s="77">
        <v>1</v>
      </c>
      <c r="E57" s="82"/>
      <c r="F57" s="42" t="str">
        <f t="shared" si="5"/>
        <v/>
      </c>
    </row>
    <row r="58" spans="1:6" x14ac:dyDescent="0.25">
      <c r="B58" s="97" t="s">
        <v>26</v>
      </c>
      <c r="C58" s="78"/>
      <c r="D58" s="80"/>
      <c r="E58" s="78"/>
      <c r="F58" s="71"/>
    </row>
    <row r="59" spans="1:6" x14ac:dyDescent="0.25">
      <c r="B59" s="102" t="s">
        <v>57</v>
      </c>
      <c r="C59" s="77" t="s">
        <v>1</v>
      </c>
      <c r="D59" s="77">
        <v>4</v>
      </c>
      <c r="E59" s="82"/>
      <c r="F59" s="42" t="str">
        <f t="shared" si="5"/>
        <v/>
      </c>
    </row>
    <row r="60" spans="1:6" x14ac:dyDescent="0.25">
      <c r="B60" s="102" t="s">
        <v>56</v>
      </c>
      <c r="C60" s="77" t="s">
        <v>1</v>
      </c>
      <c r="D60" s="77">
        <v>2</v>
      </c>
      <c r="E60" s="82"/>
      <c r="F60" s="42" t="str">
        <f t="shared" si="5"/>
        <v/>
      </c>
    </row>
    <row r="61" spans="1:6" x14ac:dyDescent="0.25">
      <c r="B61" s="102" t="s">
        <v>54</v>
      </c>
      <c r="C61" s="77" t="s">
        <v>1</v>
      </c>
      <c r="D61" s="77">
        <v>4</v>
      </c>
      <c r="E61" s="82"/>
      <c r="F61" s="42" t="str">
        <f t="shared" si="5"/>
        <v/>
      </c>
    </row>
    <row r="62" spans="1:6" x14ac:dyDescent="0.25">
      <c r="B62" s="102" t="s">
        <v>53</v>
      </c>
      <c r="C62" s="77" t="s">
        <v>1</v>
      </c>
      <c r="D62" s="77">
        <v>2</v>
      </c>
      <c r="E62" s="82"/>
      <c r="F62" s="42" t="str">
        <f t="shared" si="5"/>
        <v/>
      </c>
    </row>
    <row r="63" spans="1:6" ht="15" customHeight="1" x14ac:dyDescent="0.25">
      <c r="B63" s="102" t="s">
        <v>52</v>
      </c>
      <c r="C63" s="77" t="s">
        <v>1</v>
      </c>
      <c r="D63" s="77">
        <v>12</v>
      </c>
      <c r="E63" s="82"/>
      <c r="F63" s="42" t="str">
        <f t="shared" si="5"/>
        <v/>
      </c>
    </row>
    <row r="64" spans="1:6" ht="15.75" customHeight="1" x14ac:dyDescent="0.25">
      <c r="B64" s="102" t="s">
        <v>47</v>
      </c>
      <c r="C64" s="77" t="s">
        <v>1</v>
      </c>
      <c r="D64" s="77">
        <v>12</v>
      </c>
      <c r="E64" s="82"/>
      <c r="F64" s="42" t="str">
        <f t="shared" si="5"/>
        <v/>
      </c>
    </row>
    <row r="65" spans="1:6" ht="42.75" customHeight="1" x14ac:dyDescent="0.25">
      <c r="B65" s="104" t="s">
        <v>207</v>
      </c>
      <c r="C65" s="77" t="s">
        <v>1</v>
      </c>
      <c r="D65" s="77">
        <v>12</v>
      </c>
      <c r="E65" s="82"/>
      <c r="F65" s="42" t="str">
        <f t="shared" si="5"/>
        <v/>
      </c>
    </row>
    <row r="67" spans="1:6" ht="106.5" customHeight="1" x14ac:dyDescent="0.25">
      <c r="A67" s="77">
        <v>2.5</v>
      </c>
      <c r="B67" s="34" t="s">
        <v>46</v>
      </c>
      <c r="C67" s="146"/>
      <c r="D67" s="147"/>
      <c r="E67" s="147"/>
      <c r="F67" s="148"/>
    </row>
    <row r="68" spans="1:6" x14ac:dyDescent="0.25">
      <c r="B68" s="98" t="s">
        <v>23</v>
      </c>
      <c r="C68" s="79" t="s">
        <v>7</v>
      </c>
      <c r="D68" s="40">
        <v>80</v>
      </c>
      <c r="E68" s="41"/>
      <c r="F68" s="42" t="str">
        <f>IF(E68&gt;0,D68*E68,"")</f>
        <v/>
      </c>
    </row>
    <row r="69" spans="1:6" x14ac:dyDescent="0.25">
      <c r="B69" s="97" t="s">
        <v>9</v>
      </c>
      <c r="C69" s="69"/>
      <c r="D69" s="69"/>
      <c r="E69" s="70"/>
      <c r="F69" s="71"/>
    </row>
    <row r="70" spans="1:6" x14ac:dyDescent="0.25">
      <c r="B70" s="98" t="s">
        <v>27</v>
      </c>
      <c r="C70" s="79" t="s">
        <v>7</v>
      </c>
      <c r="D70" s="40">
        <v>41.85</v>
      </c>
      <c r="E70" s="41"/>
      <c r="F70" s="42"/>
    </row>
    <row r="71" spans="1:6" x14ac:dyDescent="0.25">
      <c r="B71" s="97" t="s">
        <v>13</v>
      </c>
      <c r="C71" s="69"/>
      <c r="D71" s="69"/>
      <c r="E71" s="70"/>
      <c r="F71" s="71"/>
    </row>
    <row r="72" spans="1:6" x14ac:dyDescent="0.25">
      <c r="B72" s="105" t="s">
        <v>28</v>
      </c>
      <c r="C72" s="79" t="s">
        <v>7</v>
      </c>
      <c r="D72" s="83">
        <v>36.049999999999997</v>
      </c>
      <c r="E72" s="119"/>
      <c r="F72" s="42" t="str">
        <f>IF(E72&gt;0,D72*E72,"")</f>
        <v/>
      </c>
    </row>
    <row r="73" spans="1:6" ht="15.75" customHeight="1" x14ac:dyDescent="0.25">
      <c r="B73" s="105" t="s">
        <v>29</v>
      </c>
      <c r="C73" s="79" t="s">
        <v>7</v>
      </c>
      <c r="D73" s="77">
        <v>4.5</v>
      </c>
      <c r="E73" s="120"/>
      <c r="F73" s="42" t="str">
        <f>IF(E73&gt;0,D73*E73,"")</f>
        <v/>
      </c>
    </row>
    <row r="74" spans="1:6" x14ac:dyDescent="0.25">
      <c r="B74" s="105" t="s">
        <v>30</v>
      </c>
      <c r="C74" s="79" t="s">
        <v>7</v>
      </c>
      <c r="D74" s="77">
        <v>38</v>
      </c>
      <c r="E74" s="82"/>
      <c r="F74" s="42" t="str">
        <f t="shared" ref="F74:F80" si="6">IF(E74&gt;0,D74*E74,"")</f>
        <v/>
      </c>
    </row>
    <row r="75" spans="1:6" x14ac:dyDescent="0.25">
      <c r="B75" s="105" t="s">
        <v>31</v>
      </c>
      <c r="C75" s="79" t="s">
        <v>7</v>
      </c>
      <c r="D75" s="77">
        <v>8.85</v>
      </c>
      <c r="E75" s="82"/>
      <c r="F75" s="42" t="str">
        <f t="shared" si="6"/>
        <v/>
      </c>
    </row>
    <row r="76" spans="1:6" ht="15" customHeight="1" x14ac:dyDescent="0.25">
      <c r="B76" s="105" t="s">
        <v>32</v>
      </c>
      <c r="C76" s="79" t="s">
        <v>7</v>
      </c>
      <c r="D76" s="77">
        <v>5</v>
      </c>
      <c r="E76" s="82"/>
      <c r="F76" s="42" t="str">
        <f t="shared" si="6"/>
        <v/>
      </c>
    </row>
    <row r="77" spans="1:6" x14ac:dyDescent="0.25">
      <c r="B77" s="105" t="s">
        <v>33</v>
      </c>
      <c r="C77" s="79" t="s">
        <v>7</v>
      </c>
      <c r="D77" s="77">
        <v>7.8</v>
      </c>
      <c r="E77" s="82"/>
      <c r="F77" s="42" t="str">
        <f t="shared" si="6"/>
        <v/>
      </c>
    </row>
    <row r="78" spans="1:6" x14ac:dyDescent="0.25">
      <c r="B78" s="105" t="s">
        <v>34</v>
      </c>
      <c r="C78" s="79" t="s">
        <v>7</v>
      </c>
      <c r="D78" s="77">
        <v>38</v>
      </c>
      <c r="E78" s="82"/>
      <c r="F78" s="42" t="str">
        <f t="shared" si="6"/>
        <v/>
      </c>
    </row>
    <row r="79" spans="1:6" x14ac:dyDescent="0.25">
      <c r="B79" s="106" t="s">
        <v>14</v>
      </c>
      <c r="C79" s="69" t="s">
        <v>7</v>
      </c>
      <c r="D79" s="78"/>
      <c r="E79" s="118"/>
      <c r="F79" s="71"/>
    </row>
    <row r="80" spans="1:6" x14ac:dyDescent="0.25">
      <c r="B80" s="105" t="s">
        <v>16</v>
      </c>
      <c r="C80" s="79" t="s">
        <v>7</v>
      </c>
      <c r="D80" s="77">
        <v>35.5</v>
      </c>
      <c r="E80" s="82"/>
      <c r="F80" s="42" t="str">
        <f t="shared" si="6"/>
        <v/>
      </c>
    </row>
    <row r="83" spans="2:6" ht="18" x14ac:dyDescent="0.25">
      <c r="B83" s="59" t="s">
        <v>102</v>
      </c>
      <c r="C83" s="51"/>
      <c r="D83" s="51"/>
      <c r="E83" s="135" t="str">
        <f>IF(E10&gt;0,SUM(F10:F80),"")</f>
        <v/>
      </c>
      <c r="F83" s="136"/>
    </row>
  </sheetData>
  <mergeCells count="9">
    <mergeCell ref="A1:F1"/>
    <mergeCell ref="A3:F3"/>
    <mergeCell ref="A4:F4"/>
    <mergeCell ref="C9:F9"/>
    <mergeCell ref="E83:F83"/>
    <mergeCell ref="C45:F45"/>
    <mergeCell ref="C49:F49"/>
    <mergeCell ref="C67:F67"/>
    <mergeCell ref="C31:F31"/>
  </mergeCells>
  <pageMargins left="0.39370078740157483" right="0.39370078740157483" top="0.59055118110236227" bottom="0.59055118110236227" header="0.39370078740157483" footer="0.39370078740157483"/>
  <pageSetup paperSize="9" scale="9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workbookViewId="0">
      <selection sqref="A1:F1"/>
    </sheetView>
  </sheetViews>
  <sheetFormatPr defaultRowHeight="15" x14ac:dyDescent="0.25"/>
  <cols>
    <col min="1" max="1" width="4.7109375" customWidth="1"/>
    <col min="2" max="2" width="46.7109375" customWidth="1"/>
    <col min="3" max="3" width="7.7109375" customWidth="1"/>
    <col min="4" max="4" width="10.28515625" customWidth="1"/>
    <col min="5" max="5" width="13.5703125" customWidth="1"/>
    <col min="6" max="6" width="15.140625" customWidth="1"/>
  </cols>
  <sheetData>
    <row r="1" spans="1:6" ht="18.75" thickBot="1" x14ac:dyDescent="0.3">
      <c r="A1" s="137" t="s">
        <v>88</v>
      </c>
      <c r="B1" s="138"/>
      <c r="C1" s="138"/>
      <c r="D1" s="138"/>
      <c r="E1" s="138"/>
      <c r="F1" s="139"/>
    </row>
    <row r="2" spans="1:6" ht="18.75" x14ac:dyDescent="0.3">
      <c r="A2" s="27"/>
      <c r="B2" s="27"/>
      <c r="C2" s="27"/>
      <c r="D2" s="27"/>
      <c r="E2" s="27"/>
      <c r="F2" s="27"/>
    </row>
    <row r="3" spans="1:6" ht="75" customHeight="1" x14ac:dyDescent="0.25">
      <c r="A3" s="157" t="s">
        <v>215</v>
      </c>
      <c r="B3" s="141"/>
      <c r="C3" s="141"/>
      <c r="D3" s="141"/>
      <c r="E3" s="141"/>
      <c r="F3" s="142"/>
    </row>
    <row r="4" spans="1:6" x14ac:dyDescent="0.25">
      <c r="A4" s="143" t="s">
        <v>77</v>
      </c>
      <c r="B4" s="144"/>
      <c r="C4" s="144"/>
      <c r="D4" s="144"/>
      <c r="E4" s="144"/>
      <c r="F4" s="145"/>
    </row>
    <row r="5" spans="1:6" ht="28.5" x14ac:dyDescent="0.25">
      <c r="A5" s="28" t="s">
        <v>78</v>
      </c>
      <c r="B5" s="29" t="s">
        <v>79</v>
      </c>
      <c r="C5" s="30" t="s">
        <v>80</v>
      </c>
      <c r="D5" s="31" t="s">
        <v>81</v>
      </c>
      <c r="E5" s="30" t="s">
        <v>82</v>
      </c>
      <c r="F5" s="28" t="s">
        <v>83</v>
      </c>
    </row>
    <row r="6" spans="1:6" ht="9.75" customHeight="1" x14ac:dyDescent="0.25">
      <c r="A6" s="32">
        <v>1</v>
      </c>
      <c r="B6" s="32">
        <v>2</v>
      </c>
      <c r="C6" s="32">
        <v>3</v>
      </c>
      <c r="D6" s="32">
        <v>4</v>
      </c>
      <c r="E6" s="32">
        <v>5</v>
      </c>
      <c r="F6" s="32" t="s">
        <v>84</v>
      </c>
    </row>
    <row r="7" spans="1:6" ht="15.75" customHeight="1" x14ac:dyDescent="0.25">
      <c r="A7" s="125"/>
      <c r="B7" s="125"/>
      <c r="C7" s="125"/>
      <c r="D7" s="125"/>
      <c r="E7" s="125"/>
      <c r="F7" s="125"/>
    </row>
    <row r="8" spans="1:6" ht="305.25" customHeight="1" x14ac:dyDescent="0.25">
      <c r="A8" s="33" t="s">
        <v>85</v>
      </c>
      <c r="B8" s="60" t="s">
        <v>40</v>
      </c>
      <c r="C8" s="152" t="str">
        <f>IF(E8&gt;0,D8*E8,"")</f>
        <v/>
      </c>
      <c r="D8" s="153"/>
      <c r="E8" s="153"/>
      <c r="F8" s="154"/>
    </row>
    <row r="9" spans="1:6" x14ac:dyDescent="0.25">
      <c r="A9" s="3"/>
      <c r="B9" s="76"/>
      <c r="C9" s="77" t="s">
        <v>0</v>
      </c>
      <c r="D9" s="77">
        <v>2100</v>
      </c>
      <c r="E9" s="36"/>
      <c r="F9" s="37" t="str">
        <f>IF(E9&gt;0,D9*E9,"")</f>
        <v/>
      </c>
    </row>
    <row r="10" spans="1:6" x14ac:dyDescent="0.25">
      <c r="B10" s="3"/>
      <c r="C10" s="3"/>
      <c r="D10" s="3"/>
      <c r="E10" s="57"/>
      <c r="F10" s="3"/>
    </row>
    <row r="11" spans="1:6" ht="18" x14ac:dyDescent="0.25">
      <c r="B11" s="128" t="s">
        <v>93</v>
      </c>
      <c r="C11" s="51"/>
      <c r="D11" s="51"/>
      <c r="E11" s="135" t="str">
        <f>IF(E9&gt;0,SUM(F9),"")</f>
        <v/>
      </c>
      <c r="F11" s="153"/>
    </row>
    <row r="12" spans="1:6" x14ac:dyDescent="0.25">
      <c r="E12" s="127"/>
    </row>
  </sheetData>
  <mergeCells count="5">
    <mergeCell ref="E11:F11"/>
    <mergeCell ref="A1:F1"/>
    <mergeCell ref="A3:F3"/>
    <mergeCell ref="A4:F4"/>
    <mergeCell ref="C8:F8"/>
  </mergeCells>
  <pageMargins left="0.39370078740157483" right="0.39370078740157483" top="0.59055118110236227" bottom="0.59055118110236227" header="0.39370078740157483" footer="0.3937007874015748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workbookViewId="0">
      <selection sqref="A1:D1"/>
    </sheetView>
  </sheetViews>
  <sheetFormatPr defaultRowHeight="15" x14ac:dyDescent="0.25"/>
  <cols>
    <col min="1" max="1" width="4.7109375" customWidth="1"/>
    <col min="2" max="2" width="9.85546875" customWidth="1"/>
    <col min="3" max="3" width="42.7109375" customWidth="1"/>
    <col min="4" max="4" width="23.7109375" customWidth="1"/>
  </cols>
  <sheetData>
    <row r="1" spans="1:4" ht="20.25" x14ac:dyDescent="0.3">
      <c r="A1" s="163" t="s">
        <v>68</v>
      </c>
      <c r="B1" s="163"/>
      <c r="C1" s="163"/>
      <c r="D1" s="163"/>
    </row>
    <row r="2" spans="1:4" x14ac:dyDescent="0.25">
      <c r="A2" s="5"/>
      <c r="B2" s="5"/>
      <c r="C2" s="5"/>
      <c r="D2" s="5"/>
    </row>
    <row r="3" spans="1:4" ht="18" x14ac:dyDescent="0.25">
      <c r="A3" s="164" t="s">
        <v>69</v>
      </c>
      <c r="B3" s="165"/>
      <c r="C3" s="165"/>
      <c r="D3" s="15" t="s">
        <v>70</v>
      </c>
    </row>
    <row r="4" spans="1:4" x14ac:dyDescent="0.25">
      <c r="A4" s="6" t="s">
        <v>71</v>
      </c>
      <c r="B4" s="7"/>
      <c r="C4" s="7"/>
      <c r="D4" s="7"/>
    </row>
    <row r="5" spans="1:4" ht="18" x14ac:dyDescent="0.25">
      <c r="A5" s="88" t="s">
        <v>2</v>
      </c>
      <c r="B5" s="162" t="s">
        <v>92</v>
      </c>
      <c r="C5" s="162"/>
      <c r="D5" s="16" t="str">
        <f>VLOOKUP(REKAPITULACIJA!B5,'PRIPREMNI I ZAVRŠNI RADOVI'!B19:F19,4,0)</f>
        <v/>
      </c>
    </row>
    <row r="6" spans="1:4" ht="18.75" x14ac:dyDescent="0.25">
      <c r="A6" s="87"/>
      <c r="B6" s="11"/>
      <c r="C6" s="112"/>
      <c r="D6" s="113"/>
    </row>
    <row r="7" spans="1:4" ht="18" x14ac:dyDescent="0.25">
      <c r="A7" s="108" t="s">
        <v>3</v>
      </c>
      <c r="B7" s="162" t="s">
        <v>102</v>
      </c>
      <c r="C7" s="162"/>
      <c r="D7" s="16" t="str">
        <f>VLOOKUP(REKAPITULACIJA!B7,'RADOVI NA BRAVARIJI I LIMARIJI'!B83:F83,4,0)</f>
        <v/>
      </c>
    </row>
    <row r="8" spans="1:4" ht="18" x14ac:dyDescent="0.25">
      <c r="A8" s="91"/>
      <c r="B8" s="89"/>
      <c r="C8" s="114"/>
      <c r="D8" s="113"/>
    </row>
    <row r="9" spans="1:4" ht="18" x14ac:dyDescent="0.25">
      <c r="A9" s="107" t="s">
        <v>35</v>
      </c>
      <c r="B9" s="162" t="s">
        <v>93</v>
      </c>
      <c r="C9" s="162"/>
      <c r="D9" s="16" t="str">
        <f>VLOOKUP(REKAPITULACIJA!B9,'RADOVI NA FASADNOJ POVRŠINI'!B11:F11,4,0)</f>
        <v/>
      </c>
    </row>
    <row r="10" spans="1:4" ht="18.75" x14ac:dyDescent="0.25">
      <c r="A10" s="92"/>
      <c r="B10" s="89"/>
      <c r="C10" s="89"/>
      <c r="D10" s="90"/>
    </row>
    <row r="11" spans="1:4" ht="18.75" x14ac:dyDescent="0.25">
      <c r="A11" s="93"/>
      <c r="B11" s="11"/>
      <c r="C11" s="11"/>
      <c r="D11" s="8"/>
    </row>
    <row r="12" spans="1:4" ht="21" x14ac:dyDescent="0.35">
      <c r="A12" s="21" t="s">
        <v>72</v>
      </c>
      <c r="B12" s="22"/>
      <c r="C12" s="22"/>
      <c r="D12" s="17" t="str">
        <f>IF(SUM(D5:D9)&gt;0,SUM(D5:D9),"")</f>
        <v/>
      </c>
    </row>
    <row r="13" spans="1:4" ht="21" x14ac:dyDescent="0.35">
      <c r="A13" s="23" t="s">
        <v>73</v>
      </c>
      <c r="B13" s="12"/>
      <c r="C13" s="12"/>
      <c r="D13" s="18" t="str">
        <f>IFERROR((IF(D12&gt;0,D12)*0.25),"")</f>
        <v/>
      </c>
    </row>
    <row r="14" spans="1:4" ht="21" x14ac:dyDescent="0.35">
      <c r="A14" s="24" t="s">
        <v>36</v>
      </c>
      <c r="B14" s="25"/>
      <c r="C14" s="25"/>
      <c r="D14" s="19" t="str">
        <f>IF(SUM(D12:D13)&gt;0,SUM(D12:D13),"")</f>
        <v/>
      </c>
    </row>
    <row r="15" spans="1:4" ht="18.75" x14ac:dyDescent="0.25">
      <c r="A15" s="92"/>
      <c r="B15" s="13"/>
      <c r="C15" s="13"/>
      <c r="D15" s="9"/>
    </row>
    <row r="16" spans="1:4" ht="18.75" x14ac:dyDescent="0.25">
      <c r="A16" s="93"/>
      <c r="B16" s="4"/>
      <c r="C16" s="4"/>
      <c r="D16" s="4"/>
    </row>
    <row r="17" spans="1:4" x14ac:dyDescent="0.25">
      <c r="A17" s="160" t="s">
        <v>101</v>
      </c>
      <c r="B17" s="161"/>
      <c r="C17" s="20"/>
      <c r="D17" s="4"/>
    </row>
    <row r="18" spans="1:4" ht="18" x14ac:dyDescent="0.25">
      <c r="A18" s="121"/>
      <c r="B18" s="9"/>
      <c r="C18" s="4"/>
      <c r="D18" s="5"/>
    </row>
    <row r="19" spans="1:4" x14ac:dyDescent="0.25">
      <c r="A19" s="158" t="s">
        <v>211</v>
      </c>
      <c r="B19" s="159"/>
      <c r="C19" s="129" t="s">
        <v>210</v>
      </c>
      <c r="D19" s="5"/>
    </row>
    <row r="20" spans="1:4" ht="18.75" x14ac:dyDescent="0.25">
      <c r="A20" s="93"/>
      <c r="B20" s="11"/>
      <c r="C20" s="10"/>
      <c r="D20" s="10" t="s">
        <v>75</v>
      </c>
    </row>
    <row r="21" spans="1:4" ht="18.75" x14ac:dyDescent="0.25">
      <c r="A21" s="93"/>
      <c r="B21" s="9"/>
      <c r="C21" s="11"/>
      <c r="D21" s="10"/>
    </row>
    <row r="22" spans="1:4" x14ac:dyDescent="0.25">
      <c r="A22" s="11"/>
      <c r="B22" s="5"/>
      <c r="C22" s="10" t="s">
        <v>74</v>
      </c>
      <c r="D22" s="26"/>
    </row>
    <row r="23" spans="1:4" ht="16.5" customHeight="1" x14ac:dyDescent="0.3">
      <c r="A23" s="122"/>
      <c r="B23" s="5"/>
      <c r="C23" s="5"/>
      <c r="D23" s="5"/>
    </row>
    <row r="24" spans="1:4" ht="24" x14ac:dyDescent="0.3">
      <c r="A24" s="122"/>
      <c r="B24" s="5"/>
      <c r="C24" s="5"/>
      <c r="D24" s="109" t="s">
        <v>76</v>
      </c>
    </row>
    <row r="25" spans="1:4" ht="20.25" x14ac:dyDescent="0.3">
      <c r="A25" s="122"/>
    </row>
    <row r="26" spans="1:4" x14ac:dyDescent="0.25">
      <c r="A26" s="14"/>
      <c r="D26" s="110"/>
    </row>
    <row r="27" spans="1:4" x14ac:dyDescent="0.25">
      <c r="A27" s="123"/>
      <c r="D27" s="111" t="s">
        <v>103</v>
      </c>
    </row>
    <row r="28" spans="1:4" x14ac:dyDescent="0.25">
      <c r="A28" s="123"/>
    </row>
  </sheetData>
  <mergeCells count="7">
    <mergeCell ref="A19:B19"/>
    <mergeCell ref="A17:B17"/>
    <mergeCell ref="B9:C9"/>
    <mergeCell ref="A1:D1"/>
    <mergeCell ref="A3:C3"/>
    <mergeCell ref="B5:C5"/>
    <mergeCell ref="B7:C7"/>
  </mergeCells>
  <pageMargins left="0.39370078740157483" right="0.39370078740157483" top="0.59055118110236227" bottom="0.59055118110236227" header="0.39370078740157483" footer="0.3937007874015748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NASLOV</vt:lpstr>
      <vt:lpstr>OPĆI UVJETI</vt:lpstr>
      <vt:lpstr>PRIPREMNI I ZAVRŠNI RADOVI</vt:lpstr>
      <vt:lpstr>RADOVI NA BRAVARIJI I LIMARIJI</vt:lpstr>
      <vt:lpstr>RADOVI NA FASADNOJ POVRŠINI</vt:lpstr>
      <vt:lpstr>REKAPITULACIJA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2016-06-16T14:26:20Z</dcterms:created>
  <dcterms:modified xsi:type="dcterms:W3CDTF">2016-06-16T14:26:33Z</dcterms:modified>
</cp:coreProperties>
</file>