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 defaultThemeVersion="124226"/>
  <xr:revisionPtr revIDLastSave="0" documentId="13_ncr:1_{EA92AAFE-B1A0-4A90-999B-CA244E9FAE1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6" r:id="rId1"/>
  </sheets>
  <definedNames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3" i="6" l="1"/>
  <c r="F52" i="6"/>
  <c r="F50" i="6"/>
  <c r="F48" i="6"/>
  <c r="F46" i="6"/>
  <c r="F44" i="6"/>
  <c r="F43" i="6"/>
  <c r="F42" i="6"/>
  <c r="F40" i="6"/>
  <c r="F39" i="6"/>
  <c r="F38" i="6"/>
  <c r="F36" i="6"/>
  <c r="F35" i="6"/>
  <c r="F34" i="6"/>
  <c r="F32" i="6"/>
  <c r="F31" i="6"/>
  <c r="F30" i="6"/>
  <c r="F29" i="6"/>
  <c r="F27" i="6"/>
  <c r="F26" i="6"/>
  <c r="F25" i="6"/>
  <c r="F23" i="6"/>
  <c r="F21" i="6"/>
  <c r="F20" i="6"/>
  <c r="F19" i="6"/>
  <c r="F18" i="6"/>
  <c r="F16" i="6"/>
  <c r="F14" i="6"/>
  <c r="F13" i="6"/>
  <c r="F11" i="6"/>
  <c r="F10" i="6"/>
  <c r="F7" i="6"/>
  <c r="F6" i="6"/>
  <c r="F55" i="6" l="1"/>
  <c r="F56" i="6" l="1"/>
  <c r="F57" i="6" s="1"/>
  <c r="F58" i="6" l="1"/>
  <c r="F59" i="6" s="1"/>
</calcChain>
</file>

<file path=xl/sharedStrings.xml><?xml version="1.0" encoding="utf-8"?>
<sst xmlns="http://schemas.openxmlformats.org/spreadsheetml/2006/main" count="107" uniqueCount="82">
  <si>
    <t>Naziv i opis</t>
  </si>
  <si>
    <t>A</t>
  </si>
  <si>
    <t>B</t>
  </si>
  <si>
    <t>C</t>
  </si>
  <si>
    <t>D</t>
  </si>
  <si>
    <t>E</t>
  </si>
  <si>
    <t>TROŠKOVNIK</t>
  </si>
  <si>
    <t>R.B.</t>
  </si>
  <si>
    <t>PDV 25% (EUR):</t>
  </si>
  <si>
    <t>UKUPNA CIJENA S PDV-om (EUR):</t>
  </si>
  <si>
    <t>Mjesečna cijena
bez PDV-a
(EUR)</t>
  </si>
  <si>
    <t>Jedinica mjere</t>
  </si>
  <si>
    <t>Jedinična cijena
bez PDV-a
(EUR)</t>
  </si>
  <si>
    <t>Backup</t>
  </si>
  <si>
    <t>Backup - Azure VM - Protected Instances/Month - EU North</t>
  </si>
  <si>
    <t>Backup - GRS Data Stored (GB/Month) - EU North</t>
  </si>
  <si>
    <t>Bandwidth Inter-Region</t>
  </si>
  <si>
    <t>Bandwidth Inter-Region - Inter Continent GB Data Transfer Out - NAM or EU To Any - Intercontinental</t>
  </si>
  <si>
    <t>Bandwidth Inter-Region - Intra Continent GB Data Transfer Out - Europe</t>
  </si>
  <si>
    <t>Files</t>
  </si>
  <si>
    <t>Files - LRS Data Stored (GB/Month)</t>
  </si>
  <si>
    <t>General Block Blob</t>
  </si>
  <si>
    <t>General Block Blob - 10K Delete Operations</t>
  </si>
  <si>
    <t>General Block Blob - 10K Read Operations</t>
  </si>
  <si>
    <t>General Block Blob - LRS - 10K Write Operations</t>
  </si>
  <si>
    <t>General Block Blob - LRS Data Stored (GB/Month)</t>
  </si>
  <si>
    <t>IP Addresses</t>
  </si>
  <si>
    <t>IP Addresses - Basic IPv4 Hours Static Public IP</t>
  </si>
  <si>
    <t>Premium SSD Managed Disks</t>
  </si>
  <si>
    <t>Premium SSD Managed Disks - P10 LRS/Month - EU North</t>
  </si>
  <si>
    <t>Premium SSD Managed Disks - P15 LRS/Month - EU North</t>
  </si>
  <si>
    <t>Premium SSD Managed Disks - Snapshots LRS GB/Month - EU North</t>
  </si>
  <si>
    <t>SQL Database Single Standard</t>
  </si>
  <si>
    <t>days</t>
  </si>
  <si>
    <t>SQL Database Single Standard - S0 - DTUs/Day</t>
  </si>
  <si>
    <t>SQL Database Single Standard - S1 - DTUs/Day</t>
  </si>
  <si>
    <t>SQL Database Single Standard - S2 - DTUs/Day</t>
  </si>
  <si>
    <t>SQL Database Single Standard - S3 - DTUs/Day</t>
  </si>
  <si>
    <t>Standard HDD Managed Disks</t>
  </si>
  <si>
    <t>Standard HDD Managed Disks - 10K Disk Operations</t>
  </si>
  <si>
    <t>Standard HDD Managed Disks - LRS Snapshots (GB/Month) - EU North</t>
  </si>
  <si>
    <t>Standard HDD Managed Disks - S10 - LRS - Disks/Month - EU North</t>
  </si>
  <si>
    <t>Standard Page Blob</t>
  </si>
  <si>
    <t>Standard Page Blob - 10K Disk Read Operations</t>
  </si>
  <si>
    <t>Standard Page Blob - 10K Disk Write Operations</t>
  </si>
  <si>
    <t>Standard Page Blob - LRS Data Stored (GB/Month)</t>
  </si>
  <si>
    <t>Tables</t>
  </si>
  <si>
    <t>Tables - 10K Batch Write Operations</t>
  </si>
  <si>
    <t>Tables - 10K Read Operations</t>
  </si>
  <si>
    <t>Tables - LRS Data Stored (GB/Month)</t>
  </si>
  <si>
    <t>VPN Gateway</t>
  </si>
  <si>
    <t>hours</t>
  </si>
  <si>
    <t>VPN Gateway - Basic - Gateway Hours</t>
  </si>
  <si>
    <t>Virtual Machines BS Series Windows</t>
  </si>
  <si>
    <t>Virtual Machines BS Series Windows - B4ms Hours - EU North</t>
  </si>
  <si>
    <t>Rtn Preference: MGN</t>
  </si>
  <si>
    <t>Rtn Preference: MGN - Standard GB Data Transfer In - Zone 1</t>
  </si>
  <si>
    <t>Rtn Preference: MGN - Standard GB Data Transfer Out - Zone 1</t>
  </si>
  <si>
    <t>Virtual Machines Dv2 Series Windows</t>
  </si>
  <si>
    <t>Virtual Machines Dv2/DSv2 Series Windows - D2 v2/DS2 v2 Hours - EU North</t>
  </si>
  <si>
    <t>Okvirna mjesečna količina</t>
  </si>
  <si>
    <t>F = C x E</t>
  </si>
  <si>
    <t>Ukupna mjesečna cijena bez PDV-a (EUR):</t>
  </si>
  <si>
    <t>korisnik</t>
  </si>
  <si>
    <t>disks</t>
  </si>
  <si>
    <t>GB</t>
  </si>
  <si>
    <t>10000 operations</t>
  </si>
  <si>
    <t>disk</t>
  </si>
  <si>
    <t>protected instance</t>
  </si>
  <si>
    <t>U</t>
  </si>
  <si>
    <t>(mjesto i datum)</t>
  </si>
  <si>
    <t>_______________________</t>
  </si>
  <si>
    <t>UKUPNA CIJENA BEZ PDV-a (EUR):</t>
  </si>
  <si>
    <t>Ukupna cijena za razdoblje od 12 mjeseci bez PDV-a (EUR):</t>
  </si>
  <si>
    <t>Vantroškovničke usluge - 10% ukupne cijene za razdoblje od 12 mjeseci bez PDV-a (EUR):</t>
  </si>
  <si>
    <t>(potpis)</t>
  </si>
  <si>
    <t>M.P.</t>
  </si>
  <si>
    <t>(ime i prezime ovlaštene osobe)</t>
  </si>
  <si>
    <t>Pretplata na Microsoft Online usluge</t>
  </si>
  <si>
    <t>Pretplata na uslugu Microsoft 365 Business Standard</t>
  </si>
  <si>
    <t>Pretplata na dodatak Microsoft Defender for Office 365 Plan 1</t>
  </si>
  <si>
    <t>Pretplata na Microsoft Azure usluge (tenant ID 67893e99-9ecc-4014-969f-b3e69dc94389, domena: infohera.onmicrosoft.com, billing account type: Microsoft Customer Agreement)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</si>
</sst>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1" fillId="0" borderId="0"/>
  </cellStyleXfs>
  <cellXfs count="57">
    <xf numFmtId="0" fontId="0" fillId="0" borderId="0" xfId="0"/>
    <xf numFmtId="0" fontId="7" fillId="0" borderId="0" xfId="0" applyFont="1" applyAlignment="1">
      <alignment vertical="center"/>
    </xf>
    <xf numFmtId="0" fontId="8" fillId="0" borderId="2" xfId="2" applyFont="1" applyBorder="1" applyAlignment="1" applyProtection="1">
      <alignment horizontal="center" vertical="center" wrapText="1"/>
      <protection locked="0"/>
    </xf>
    <xf numFmtId="4" fontId="8" fillId="0" borderId="2" xfId="4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6" fillId="2" borderId="2" xfId="2" applyFont="1" applyFill="1" applyBorder="1" applyAlignment="1" applyProtection="1">
      <alignment horizontal="center" vertical="center" wrapText="1"/>
      <protection locked="0"/>
    </xf>
    <xf numFmtId="49" fontId="6" fillId="2" borderId="2" xfId="2" applyNumberFormat="1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164" fontId="6" fillId="2" borderId="2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2" borderId="2" xfId="4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10" fillId="0" borderId="2" xfId="0" applyNumberFormat="1" applyFont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49" fontId="8" fillId="0" borderId="2" xfId="2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65" fontId="8" fillId="0" borderId="2" xfId="4" applyNumberFormat="1" applyFont="1" applyBorder="1" applyAlignment="1" applyProtection="1">
      <alignment horizontal="right" vertical="center" wrapText="1"/>
      <protection locked="0"/>
    </xf>
    <xf numFmtId="0" fontId="8" fillId="0" borderId="2" xfId="4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9" fillId="3" borderId="2" xfId="2" applyFont="1" applyFill="1" applyBorder="1" applyAlignment="1" applyProtection="1">
      <alignment horizontal="center" vertical="center" wrapText="1"/>
      <protection locked="0"/>
    </xf>
    <xf numFmtId="0" fontId="9" fillId="3" borderId="2" xfId="4" applyFont="1" applyFill="1" applyBorder="1" applyAlignment="1">
      <alignment horizontal="center" vertical="center" wrapText="1"/>
    </xf>
    <xf numFmtId="165" fontId="9" fillId="3" borderId="2" xfId="4" applyNumberFormat="1" applyFont="1" applyFill="1" applyBorder="1" applyAlignment="1" applyProtection="1">
      <alignment horizontal="center" vertical="center" wrapText="1"/>
      <protection locked="0"/>
    </xf>
    <xf numFmtId="4" fontId="9" fillId="3" borderId="2" xfId="4" applyNumberFormat="1" applyFont="1" applyFill="1" applyBorder="1" applyAlignment="1">
      <alignment horizontal="center" vertical="center" wrapText="1"/>
    </xf>
    <xf numFmtId="0" fontId="9" fillId="3" borderId="2" xfId="4" applyFont="1" applyFill="1" applyBorder="1" applyAlignment="1" applyProtection="1">
      <alignment horizontal="center" vertical="center" wrapText="1"/>
      <protection locked="0"/>
    </xf>
    <xf numFmtId="0" fontId="5" fillId="3" borderId="2" xfId="0" quotePrefix="1" applyFont="1" applyFill="1" applyBorder="1" applyAlignment="1">
      <alignment horizontal="center" vertical="center" wrapText="1"/>
    </xf>
    <xf numFmtId="165" fontId="9" fillId="3" borderId="2" xfId="4" applyNumberFormat="1" applyFont="1" applyFill="1" applyBorder="1" applyAlignment="1" applyProtection="1">
      <alignment horizontal="right" vertical="center" wrapText="1"/>
      <protection locked="0"/>
    </xf>
    <xf numFmtId="4" fontId="9" fillId="3" borderId="2" xfId="4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11" fillId="3" borderId="2" xfId="2" applyNumberFormat="1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5" fillId="0" borderId="0" xfId="0" applyFont="1"/>
    <xf numFmtId="49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6" fillId="0" borderId="2" xfId="2" applyFont="1" applyBorder="1" applyAlignment="1" applyProtection="1">
      <alignment horizontal="center" vertical="center" wrapText="1"/>
      <protection locked="0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164" fontId="6" fillId="0" borderId="2" xfId="4" applyNumberFormat="1" applyFont="1" applyBorder="1" applyAlignment="1" applyProtection="1">
      <alignment horizontal="center" vertical="center" wrapText="1"/>
      <protection locked="0"/>
    </xf>
    <xf numFmtId="4" fontId="6" fillId="0" borderId="2" xfId="4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9" fontId="10" fillId="0" borderId="2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right" vertical="center" wrapText="1"/>
    </xf>
    <xf numFmtId="4" fontId="10" fillId="4" borderId="2" xfId="0" applyNumberFormat="1" applyFont="1" applyFill="1" applyBorder="1" applyAlignment="1">
      <alignment vertical="center"/>
    </xf>
  </cellXfs>
  <cellStyles count="5">
    <cellStyle name="Hyperlink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_Prilog_1_Tehnicka_specifikacija_Grupa_1_Grupa_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tabSelected="1" zoomScaleNormal="100" workbookViewId="0">
      <selection sqref="A1:F1"/>
    </sheetView>
  </sheetViews>
  <sheetFormatPr defaultColWidth="8.85546875" defaultRowHeight="12.75" x14ac:dyDescent="0.25"/>
  <cols>
    <col min="1" max="1" width="4.42578125" style="5" bestFit="1" customWidth="1"/>
    <col min="2" max="2" width="82.28515625" style="6" customWidth="1"/>
    <col min="3" max="3" width="10.42578125" style="5" bestFit="1" customWidth="1"/>
    <col min="4" max="4" width="15.7109375" style="37" customWidth="1"/>
    <col min="5" max="5" width="12.7109375" style="8" customWidth="1"/>
    <col min="6" max="6" width="12.7109375" style="19" customWidth="1"/>
    <col min="7" max="16384" width="8.85546875" style="1"/>
  </cols>
  <sheetData>
    <row r="1" spans="1:6" ht="22.5" customHeight="1" x14ac:dyDescent="0.25">
      <c r="A1" s="50" t="s">
        <v>6</v>
      </c>
      <c r="B1" s="50"/>
      <c r="C1" s="50"/>
      <c r="D1" s="50"/>
      <c r="E1" s="50"/>
      <c r="F1" s="50"/>
    </row>
    <row r="2" spans="1:6" x14ac:dyDescent="0.25">
      <c r="A2" s="4"/>
      <c r="B2" s="4"/>
      <c r="C2" s="4"/>
      <c r="D2" s="36"/>
      <c r="E2" s="7"/>
      <c r="F2" s="16"/>
    </row>
    <row r="3" spans="1:6" ht="51" x14ac:dyDescent="0.25">
      <c r="A3" s="9" t="s">
        <v>7</v>
      </c>
      <c r="B3" s="10" t="s">
        <v>0</v>
      </c>
      <c r="C3" s="11" t="s">
        <v>60</v>
      </c>
      <c r="D3" s="11" t="s">
        <v>11</v>
      </c>
      <c r="E3" s="12" t="s">
        <v>12</v>
      </c>
      <c r="F3" s="17" t="s">
        <v>10</v>
      </c>
    </row>
    <row r="4" spans="1:6" s="49" customFormat="1" x14ac:dyDescent="0.25">
      <c r="A4" s="44" t="s">
        <v>1</v>
      </c>
      <c r="B4" s="45" t="s">
        <v>2</v>
      </c>
      <c r="C4" s="46" t="s">
        <v>3</v>
      </c>
      <c r="D4" s="46" t="s">
        <v>4</v>
      </c>
      <c r="E4" s="47" t="s">
        <v>5</v>
      </c>
      <c r="F4" s="48" t="s">
        <v>61</v>
      </c>
    </row>
    <row r="5" spans="1:6" s="27" customFormat="1" ht="15.75" x14ac:dyDescent="0.25">
      <c r="A5" s="28"/>
      <c r="B5" s="38" t="s">
        <v>78</v>
      </c>
      <c r="C5" s="29"/>
      <c r="D5" s="29"/>
      <c r="E5" s="30"/>
      <c r="F5" s="31"/>
    </row>
    <row r="6" spans="1:6" x14ac:dyDescent="0.25">
      <c r="A6" s="2">
        <v>1</v>
      </c>
      <c r="B6" s="22" t="s">
        <v>79</v>
      </c>
      <c r="C6" s="23">
        <v>80</v>
      </c>
      <c r="D6" s="23" t="s">
        <v>63</v>
      </c>
      <c r="E6" s="24"/>
      <c r="F6" s="3">
        <f>C6*E6</f>
        <v>0</v>
      </c>
    </row>
    <row r="7" spans="1:6" x14ac:dyDescent="0.25">
      <c r="A7" s="25">
        <v>2</v>
      </c>
      <c r="B7" s="26" t="s">
        <v>80</v>
      </c>
      <c r="C7" s="23">
        <v>80</v>
      </c>
      <c r="D7" s="23" t="s">
        <v>63</v>
      </c>
      <c r="E7" s="24"/>
      <c r="F7" s="3">
        <f>C7*E7</f>
        <v>0</v>
      </c>
    </row>
    <row r="8" spans="1:6" s="27" customFormat="1" ht="42.75" x14ac:dyDescent="0.25">
      <c r="A8" s="32"/>
      <c r="B8" s="39" t="s">
        <v>81</v>
      </c>
      <c r="C8" s="33"/>
      <c r="D8" s="33"/>
      <c r="E8" s="34"/>
      <c r="F8" s="35"/>
    </row>
    <row r="9" spans="1:6" x14ac:dyDescent="0.25">
      <c r="A9" s="13"/>
      <c r="B9" s="14" t="s">
        <v>13</v>
      </c>
      <c r="C9" s="13"/>
      <c r="D9" s="23"/>
      <c r="E9" s="21"/>
      <c r="F9" s="18"/>
    </row>
    <row r="10" spans="1:6" x14ac:dyDescent="0.25">
      <c r="A10" s="13">
        <v>3</v>
      </c>
      <c r="B10" s="15" t="s">
        <v>14</v>
      </c>
      <c r="C10" s="13">
        <v>1.9999999999</v>
      </c>
      <c r="D10" s="23" t="s">
        <v>68</v>
      </c>
      <c r="E10" s="21"/>
      <c r="F10" s="3">
        <f>C10*E10</f>
        <v>0</v>
      </c>
    </row>
    <row r="11" spans="1:6" x14ac:dyDescent="0.25">
      <c r="A11" s="13">
        <v>4</v>
      </c>
      <c r="B11" s="15" t="s">
        <v>15</v>
      </c>
      <c r="C11" s="13">
        <v>570</v>
      </c>
      <c r="D11" s="23" t="s">
        <v>65</v>
      </c>
      <c r="E11" s="21"/>
      <c r="F11" s="3">
        <f>C11*E11</f>
        <v>0</v>
      </c>
    </row>
    <row r="12" spans="1:6" x14ac:dyDescent="0.25">
      <c r="A12" s="13"/>
      <c r="B12" s="14" t="s">
        <v>16</v>
      </c>
      <c r="C12" s="13"/>
      <c r="D12" s="23"/>
      <c r="E12" s="21"/>
      <c r="F12" s="18"/>
    </row>
    <row r="13" spans="1:6" x14ac:dyDescent="0.25">
      <c r="A13" s="13">
        <v>5</v>
      </c>
      <c r="B13" s="15" t="s">
        <v>17</v>
      </c>
      <c r="C13" s="13">
        <v>7.0000000000000007E-2</v>
      </c>
      <c r="D13" s="23" t="s">
        <v>65</v>
      </c>
      <c r="E13" s="21"/>
      <c r="F13" s="3">
        <f>C13*E13</f>
        <v>0</v>
      </c>
    </row>
    <row r="14" spans="1:6" x14ac:dyDescent="0.25">
      <c r="A14" s="13">
        <v>6</v>
      </c>
      <c r="B14" s="15" t="s">
        <v>18</v>
      </c>
      <c r="C14" s="13">
        <v>0.2</v>
      </c>
      <c r="D14" s="23" t="s">
        <v>65</v>
      </c>
      <c r="E14" s="21"/>
      <c r="F14" s="3">
        <f>C14*E14</f>
        <v>0</v>
      </c>
    </row>
    <row r="15" spans="1:6" x14ac:dyDescent="0.25">
      <c r="A15" s="13"/>
      <c r="B15" s="14" t="s">
        <v>19</v>
      </c>
      <c r="C15" s="13"/>
      <c r="D15" s="23"/>
      <c r="E15" s="21"/>
      <c r="F15" s="18"/>
    </row>
    <row r="16" spans="1:6" x14ac:dyDescent="0.25">
      <c r="A16" s="13">
        <v>7</v>
      </c>
      <c r="B16" s="15" t="s">
        <v>20</v>
      </c>
      <c r="C16" s="13">
        <v>0.01</v>
      </c>
      <c r="D16" s="23" t="s">
        <v>65</v>
      </c>
      <c r="E16" s="21"/>
      <c r="F16" s="3">
        <f>C16*E16</f>
        <v>0</v>
      </c>
    </row>
    <row r="17" spans="1:6" x14ac:dyDescent="0.25">
      <c r="A17" s="13"/>
      <c r="B17" s="14" t="s">
        <v>21</v>
      </c>
      <c r="C17" s="13"/>
      <c r="D17" s="23"/>
      <c r="E17" s="21"/>
      <c r="F17" s="18"/>
    </row>
    <row r="18" spans="1:6" x14ac:dyDescent="0.25">
      <c r="A18" s="13">
        <v>8</v>
      </c>
      <c r="B18" s="15" t="s">
        <v>22</v>
      </c>
      <c r="C18" s="13">
        <v>2.0000000000000001E-4</v>
      </c>
      <c r="D18" s="23" t="s">
        <v>66</v>
      </c>
      <c r="E18" s="21"/>
      <c r="F18" s="3">
        <f>C18*E18</f>
        <v>0</v>
      </c>
    </row>
    <row r="19" spans="1:6" x14ac:dyDescent="0.25">
      <c r="A19" s="13">
        <v>9</v>
      </c>
      <c r="B19" s="15" t="s">
        <v>23</v>
      </c>
      <c r="C19" s="13">
        <v>160</v>
      </c>
      <c r="D19" s="23" t="s">
        <v>66</v>
      </c>
      <c r="E19" s="21"/>
      <c r="F19" s="3">
        <f>C19*E19</f>
        <v>0</v>
      </c>
    </row>
    <row r="20" spans="1:6" x14ac:dyDescent="0.25">
      <c r="A20" s="13">
        <v>10</v>
      </c>
      <c r="B20" s="15" t="s">
        <v>24</v>
      </c>
      <c r="C20" s="13">
        <v>2.9999999999999997E-4</v>
      </c>
      <c r="D20" s="23" t="s">
        <v>66</v>
      </c>
      <c r="E20" s="21"/>
      <c r="F20" s="3">
        <f>C20*E20</f>
        <v>0</v>
      </c>
    </row>
    <row r="21" spans="1:6" x14ac:dyDescent="0.25">
      <c r="A21" s="13">
        <v>11</v>
      </c>
      <c r="B21" s="15" t="s">
        <v>25</v>
      </c>
      <c r="C21" s="13">
        <v>1.2999999999999999E-2</v>
      </c>
      <c r="D21" s="23" t="s">
        <v>65</v>
      </c>
      <c r="E21" s="21"/>
      <c r="F21" s="3">
        <f>C21*E21</f>
        <v>0</v>
      </c>
    </row>
    <row r="22" spans="1:6" x14ac:dyDescent="0.25">
      <c r="A22" s="13"/>
      <c r="B22" s="14" t="s">
        <v>26</v>
      </c>
      <c r="C22" s="13"/>
      <c r="D22" s="23"/>
      <c r="E22" s="21"/>
      <c r="F22" s="18"/>
    </row>
    <row r="23" spans="1:6" x14ac:dyDescent="0.25">
      <c r="A23" s="13">
        <v>12</v>
      </c>
      <c r="B23" s="15" t="s">
        <v>27</v>
      </c>
      <c r="C23" s="13">
        <v>2232</v>
      </c>
      <c r="D23" s="23" t="s">
        <v>51</v>
      </c>
      <c r="E23" s="21"/>
      <c r="F23" s="3">
        <f>C23*E23</f>
        <v>0</v>
      </c>
    </row>
    <row r="24" spans="1:6" x14ac:dyDescent="0.25">
      <c r="A24" s="13"/>
      <c r="B24" s="14" t="s">
        <v>28</v>
      </c>
      <c r="C24" s="13"/>
      <c r="D24" s="23"/>
      <c r="E24" s="21"/>
      <c r="F24" s="18"/>
    </row>
    <row r="25" spans="1:6" x14ac:dyDescent="0.25">
      <c r="A25" s="13">
        <v>13</v>
      </c>
      <c r="B25" s="15" t="s">
        <v>29</v>
      </c>
      <c r="C25" s="13">
        <v>1</v>
      </c>
      <c r="D25" s="23" t="s">
        <v>67</v>
      </c>
      <c r="E25" s="21"/>
      <c r="F25" s="3">
        <f>C25*E25</f>
        <v>0</v>
      </c>
    </row>
    <row r="26" spans="1:6" x14ac:dyDescent="0.25">
      <c r="A26" s="13">
        <v>14</v>
      </c>
      <c r="B26" s="15" t="s">
        <v>30</v>
      </c>
      <c r="C26" s="13">
        <v>1</v>
      </c>
      <c r="D26" s="23" t="s">
        <v>67</v>
      </c>
      <c r="E26" s="21"/>
      <c r="F26" s="3">
        <f>C26*E26</f>
        <v>0</v>
      </c>
    </row>
    <row r="27" spans="1:6" x14ac:dyDescent="0.25">
      <c r="A27" s="13">
        <v>15</v>
      </c>
      <c r="B27" s="15" t="s">
        <v>31</v>
      </c>
      <c r="C27" s="13">
        <v>2.5499999999999998</v>
      </c>
      <c r="D27" s="23" t="s">
        <v>65</v>
      </c>
      <c r="E27" s="21"/>
      <c r="F27" s="3">
        <f>C27*E27</f>
        <v>0</v>
      </c>
    </row>
    <row r="28" spans="1:6" x14ac:dyDescent="0.25">
      <c r="A28" s="13"/>
      <c r="B28" s="14" t="s">
        <v>32</v>
      </c>
      <c r="C28" s="13"/>
      <c r="D28" s="23"/>
      <c r="E28" s="21"/>
      <c r="F28" s="18"/>
    </row>
    <row r="29" spans="1:6" x14ac:dyDescent="0.25">
      <c r="A29" s="13">
        <v>16</v>
      </c>
      <c r="B29" s="15" t="s">
        <v>34</v>
      </c>
      <c r="C29" s="13">
        <v>31</v>
      </c>
      <c r="D29" s="23" t="s">
        <v>33</v>
      </c>
      <c r="E29" s="21"/>
      <c r="F29" s="3">
        <f>C29*E29</f>
        <v>0</v>
      </c>
    </row>
    <row r="30" spans="1:6" x14ac:dyDescent="0.25">
      <c r="A30" s="13">
        <v>17</v>
      </c>
      <c r="B30" s="15" t="s">
        <v>35</v>
      </c>
      <c r="C30" s="13">
        <v>31</v>
      </c>
      <c r="D30" s="23" t="s">
        <v>33</v>
      </c>
      <c r="E30" s="21"/>
      <c r="F30" s="3">
        <f>C30*E30</f>
        <v>0</v>
      </c>
    </row>
    <row r="31" spans="1:6" x14ac:dyDescent="0.25">
      <c r="A31" s="13">
        <v>18</v>
      </c>
      <c r="B31" s="15" t="s">
        <v>36</v>
      </c>
      <c r="C31" s="13">
        <v>31</v>
      </c>
      <c r="D31" s="23" t="s">
        <v>33</v>
      </c>
      <c r="E31" s="21"/>
      <c r="F31" s="3">
        <f>C31*E31</f>
        <v>0</v>
      </c>
    </row>
    <row r="32" spans="1:6" x14ac:dyDescent="0.25">
      <c r="A32" s="13">
        <v>19</v>
      </c>
      <c r="B32" s="15" t="s">
        <v>37</v>
      </c>
      <c r="C32" s="13">
        <v>31</v>
      </c>
      <c r="D32" s="23" t="s">
        <v>33</v>
      </c>
      <c r="E32" s="21"/>
      <c r="F32" s="3">
        <f>C32*E32</f>
        <v>0</v>
      </c>
    </row>
    <row r="33" spans="1:6" x14ac:dyDescent="0.25">
      <c r="A33" s="13"/>
      <c r="B33" s="14" t="s">
        <v>38</v>
      </c>
      <c r="C33" s="13"/>
      <c r="D33" s="23"/>
      <c r="E33" s="21"/>
      <c r="F33" s="18"/>
    </row>
    <row r="34" spans="1:6" x14ac:dyDescent="0.25">
      <c r="A34" s="13">
        <v>20</v>
      </c>
      <c r="B34" s="15" t="s">
        <v>39</v>
      </c>
      <c r="C34" s="13">
        <v>8272</v>
      </c>
      <c r="D34" s="23" t="s">
        <v>66</v>
      </c>
      <c r="E34" s="21"/>
      <c r="F34" s="3">
        <f>C34*E34</f>
        <v>0</v>
      </c>
    </row>
    <row r="35" spans="1:6" x14ac:dyDescent="0.25">
      <c r="A35" s="13">
        <v>21</v>
      </c>
      <c r="B35" s="15" t="s">
        <v>40</v>
      </c>
      <c r="C35" s="13">
        <v>4</v>
      </c>
      <c r="D35" s="23" t="s">
        <v>65</v>
      </c>
      <c r="E35" s="21"/>
      <c r="F35" s="3">
        <f>C35*E35</f>
        <v>0</v>
      </c>
    </row>
    <row r="36" spans="1:6" x14ac:dyDescent="0.25">
      <c r="A36" s="13">
        <v>22</v>
      </c>
      <c r="B36" s="15" t="s">
        <v>41</v>
      </c>
      <c r="C36" s="13">
        <v>2</v>
      </c>
      <c r="D36" s="23" t="s">
        <v>64</v>
      </c>
      <c r="E36" s="21"/>
      <c r="F36" s="3">
        <f>C36*E36</f>
        <v>0</v>
      </c>
    </row>
    <row r="37" spans="1:6" x14ac:dyDescent="0.25">
      <c r="A37" s="13"/>
      <c r="B37" s="14" t="s">
        <v>42</v>
      </c>
      <c r="C37" s="13"/>
      <c r="D37" s="23"/>
      <c r="E37" s="21"/>
      <c r="F37" s="18"/>
    </row>
    <row r="38" spans="1:6" x14ac:dyDescent="0.25">
      <c r="A38" s="13">
        <v>23</v>
      </c>
      <c r="B38" s="15" t="s">
        <v>43</v>
      </c>
      <c r="C38" s="13">
        <v>18</v>
      </c>
      <c r="D38" s="23" t="s">
        <v>66</v>
      </c>
      <c r="E38" s="21"/>
      <c r="F38" s="3">
        <f>C38*E38</f>
        <v>0</v>
      </c>
    </row>
    <row r="39" spans="1:6" x14ac:dyDescent="0.25">
      <c r="A39" s="13">
        <v>24</v>
      </c>
      <c r="B39" s="15" t="s">
        <v>44</v>
      </c>
      <c r="C39" s="13">
        <v>9</v>
      </c>
      <c r="D39" s="23" t="s">
        <v>66</v>
      </c>
      <c r="E39" s="21"/>
      <c r="F39" s="3">
        <f>C39*E39</f>
        <v>0</v>
      </c>
    </row>
    <row r="40" spans="1:6" x14ac:dyDescent="0.25">
      <c r="A40" s="13">
        <v>25</v>
      </c>
      <c r="B40" s="15" t="s">
        <v>45</v>
      </c>
      <c r="C40" s="13">
        <v>7.0000000000000001E-3</v>
      </c>
      <c r="D40" s="23" t="s">
        <v>65</v>
      </c>
      <c r="E40" s="21"/>
      <c r="F40" s="3">
        <f>C40*E40</f>
        <v>0</v>
      </c>
    </row>
    <row r="41" spans="1:6" x14ac:dyDescent="0.25">
      <c r="A41" s="13"/>
      <c r="B41" s="14" t="s">
        <v>46</v>
      </c>
      <c r="C41" s="13"/>
      <c r="D41" s="23"/>
      <c r="E41" s="21"/>
      <c r="F41" s="18"/>
    </row>
    <row r="42" spans="1:6" x14ac:dyDescent="0.25">
      <c r="A42" s="13">
        <v>26</v>
      </c>
      <c r="B42" s="15" t="s">
        <v>47</v>
      </c>
      <c r="C42" s="13">
        <v>14.62</v>
      </c>
      <c r="D42" s="23" t="s">
        <v>66</v>
      </c>
      <c r="E42" s="21"/>
      <c r="F42" s="3">
        <f>C42*E42</f>
        <v>0</v>
      </c>
    </row>
    <row r="43" spans="1:6" x14ac:dyDescent="0.25">
      <c r="A43" s="13">
        <v>27</v>
      </c>
      <c r="B43" s="15" t="s">
        <v>48</v>
      </c>
      <c r="C43" s="13">
        <v>5.9999999999999995E-4</v>
      </c>
      <c r="D43" s="23" t="s">
        <v>66</v>
      </c>
      <c r="E43" s="21"/>
      <c r="F43" s="3">
        <f>C43*E43</f>
        <v>0</v>
      </c>
    </row>
    <row r="44" spans="1:6" x14ac:dyDescent="0.25">
      <c r="A44" s="13">
        <v>28</v>
      </c>
      <c r="B44" s="15" t="s">
        <v>49</v>
      </c>
      <c r="C44" s="13">
        <v>521.88</v>
      </c>
      <c r="D44" s="23" t="s">
        <v>65</v>
      </c>
      <c r="E44" s="21"/>
      <c r="F44" s="3">
        <f>C44*E44</f>
        <v>0</v>
      </c>
    </row>
    <row r="45" spans="1:6" x14ac:dyDescent="0.25">
      <c r="A45" s="13"/>
      <c r="B45" s="14" t="s">
        <v>50</v>
      </c>
      <c r="C45" s="13"/>
      <c r="D45" s="23"/>
      <c r="E45" s="21"/>
      <c r="F45" s="18"/>
    </row>
    <row r="46" spans="1:6" x14ac:dyDescent="0.25">
      <c r="A46" s="13">
        <v>29</v>
      </c>
      <c r="B46" s="15" t="s">
        <v>52</v>
      </c>
      <c r="C46" s="13">
        <v>744</v>
      </c>
      <c r="D46" s="23" t="s">
        <v>51</v>
      </c>
      <c r="E46" s="21"/>
      <c r="F46" s="3">
        <f>C46*E46</f>
        <v>0</v>
      </c>
    </row>
    <row r="47" spans="1:6" x14ac:dyDescent="0.25">
      <c r="A47" s="13"/>
      <c r="B47" s="14" t="s">
        <v>53</v>
      </c>
      <c r="C47" s="13"/>
      <c r="D47" s="23"/>
      <c r="E47" s="21"/>
      <c r="F47" s="18"/>
    </row>
    <row r="48" spans="1:6" x14ac:dyDescent="0.25">
      <c r="A48" s="13">
        <v>30</v>
      </c>
      <c r="B48" s="15" t="s">
        <v>54</v>
      </c>
      <c r="C48" s="13">
        <v>744</v>
      </c>
      <c r="D48" s="23" t="s">
        <v>51</v>
      </c>
      <c r="E48" s="21"/>
      <c r="F48" s="3">
        <f>C48*E48</f>
        <v>0</v>
      </c>
    </row>
    <row r="49" spans="1:6" x14ac:dyDescent="0.25">
      <c r="A49" s="13"/>
      <c r="B49" s="14" t="s">
        <v>58</v>
      </c>
      <c r="C49" s="13"/>
      <c r="D49" s="23"/>
      <c r="E49" s="21"/>
      <c r="F49" s="18"/>
    </row>
    <row r="50" spans="1:6" x14ac:dyDescent="0.25">
      <c r="A50" s="13">
        <v>31</v>
      </c>
      <c r="B50" s="15" t="s">
        <v>59</v>
      </c>
      <c r="C50" s="13">
        <v>744</v>
      </c>
      <c r="D50" s="23" t="s">
        <v>51</v>
      </c>
      <c r="E50" s="21"/>
      <c r="F50" s="3">
        <f>C50*E50</f>
        <v>0</v>
      </c>
    </row>
    <row r="51" spans="1:6" x14ac:dyDescent="0.25">
      <c r="A51" s="13"/>
      <c r="B51" s="14" t="s">
        <v>55</v>
      </c>
      <c r="C51" s="13"/>
      <c r="D51" s="23"/>
      <c r="E51" s="21"/>
      <c r="F51" s="18"/>
    </row>
    <row r="52" spans="1:6" x14ac:dyDescent="0.25">
      <c r="A52" s="13">
        <v>32</v>
      </c>
      <c r="B52" s="15" t="s">
        <v>56</v>
      </c>
      <c r="C52" s="13">
        <v>45</v>
      </c>
      <c r="D52" s="23" t="s">
        <v>65</v>
      </c>
      <c r="E52" s="21"/>
      <c r="F52" s="3">
        <f>C52*E52</f>
        <v>0</v>
      </c>
    </row>
    <row r="53" spans="1:6" x14ac:dyDescent="0.25">
      <c r="A53" s="13">
        <v>33</v>
      </c>
      <c r="B53" s="15" t="s">
        <v>57</v>
      </c>
      <c r="C53" s="13">
        <v>33</v>
      </c>
      <c r="D53" s="23" t="s">
        <v>65</v>
      </c>
      <c r="E53" s="21"/>
      <c r="F53" s="3">
        <f>C53*E53</f>
        <v>0</v>
      </c>
    </row>
    <row r="54" spans="1:6" ht="24.95" customHeight="1" x14ac:dyDescent="0.25">
      <c r="B54" s="51" t="s">
        <v>62</v>
      </c>
      <c r="C54" s="51"/>
      <c r="D54" s="51"/>
      <c r="E54" s="51"/>
      <c r="F54" s="20">
        <f>SUM(F5:F53)</f>
        <v>0</v>
      </c>
    </row>
    <row r="55" spans="1:6" ht="24.95" customHeight="1" x14ac:dyDescent="0.25">
      <c r="B55" s="51" t="s">
        <v>73</v>
      </c>
      <c r="C55" s="51"/>
      <c r="D55" s="51"/>
      <c r="E55" s="51"/>
      <c r="F55" s="20">
        <f>F54*12</f>
        <v>0</v>
      </c>
    </row>
    <row r="56" spans="1:6" ht="24.95" customHeight="1" x14ac:dyDescent="0.25">
      <c r="B56" s="51" t="s">
        <v>74</v>
      </c>
      <c r="C56" s="51"/>
      <c r="D56" s="51"/>
      <c r="E56" s="51"/>
      <c r="F56" s="20">
        <f>F55*0.1</f>
        <v>0</v>
      </c>
    </row>
    <row r="57" spans="1:6" ht="24.95" customHeight="1" x14ac:dyDescent="0.25">
      <c r="B57" s="55" t="s">
        <v>72</v>
      </c>
      <c r="C57" s="55"/>
      <c r="D57" s="55"/>
      <c r="E57" s="55"/>
      <c r="F57" s="56">
        <f>F55+F56</f>
        <v>0</v>
      </c>
    </row>
    <row r="58" spans="1:6" ht="24.95" customHeight="1" x14ac:dyDescent="0.25">
      <c r="B58" s="55" t="s">
        <v>8</v>
      </c>
      <c r="C58" s="55"/>
      <c r="D58" s="55"/>
      <c r="E58" s="55"/>
      <c r="F58" s="56">
        <f>F57*0.25</f>
        <v>0</v>
      </c>
    </row>
    <row r="59" spans="1:6" ht="24.95" customHeight="1" x14ac:dyDescent="0.25">
      <c r="B59" s="55" t="s">
        <v>9</v>
      </c>
      <c r="C59" s="55"/>
      <c r="D59" s="55"/>
      <c r="E59" s="55"/>
      <c r="F59" s="56">
        <f>F57+F58</f>
        <v>0</v>
      </c>
    </row>
    <row r="61" spans="1:6" customFormat="1" ht="15" x14ac:dyDescent="0.25">
      <c r="D61" s="43"/>
      <c r="E61" s="43"/>
      <c r="F61" s="43"/>
    </row>
    <row r="62" spans="1:6" s="27" customFormat="1" ht="15.75" x14ac:dyDescent="0.25">
      <c r="A62" s="40" t="s">
        <v>69</v>
      </c>
      <c r="B62" s="41" t="s">
        <v>71</v>
      </c>
      <c r="C62" s="42"/>
      <c r="D62" s="52" t="s">
        <v>77</v>
      </c>
      <c r="E62" s="52"/>
      <c r="F62" s="52"/>
    </row>
    <row r="63" spans="1:6" x14ac:dyDescent="0.25">
      <c r="B63" s="6" t="s">
        <v>70</v>
      </c>
      <c r="D63" s="52"/>
      <c r="E63" s="52"/>
      <c r="F63" s="52"/>
    </row>
    <row r="64" spans="1:6" x14ac:dyDescent="0.25">
      <c r="D64" s="52"/>
      <c r="E64" s="52"/>
      <c r="F64" s="52"/>
    </row>
    <row r="65" spans="4:6" x14ac:dyDescent="0.25">
      <c r="D65" s="53"/>
      <c r="E65" s="53"/>
      <c r="F65" s="53"/>
    </row>
    <row r="66" spans="4:6" x14ac:dyDescent="0.25">
      <c r="D66" s="54" t="s">
        <v>75</v>
      </c>
      <c r="E66" s="54"/>
      <c r="F66" s="54"/>
    </row>
    <row r="67" spans="4:6" ht="15" x14ac:dyDescent="0.25">
      <c r="D67" s="43"/>
      <c r="E67" s="43"/>
      <c r="F67" s="43"/>
    </row>
    <row r="68" spans="4:6" x14ac:dyDescent="0.25">
      <c r="D68" s="52" t="s">
        <v>76</v>
      </c>
      <c r="E68" s="52"/>
      <c r="F68" s="52"/>
    </row>
    <row r="69" spans="4:6" x14ac:dyDescent="0.25">
      <c r="D69" s="52"/>
      <c r="E69" s="52"/>
      <c r="F69" s="52"/>
    </row>
  </sheetData>
  <mergeCells count="11">
    <mergeCell ref="D66:F66"/>
    <mergeCell ref="D68:F69"/>
    <mergeCell ref="B54:E54"/>
    <mergeCell ref="B55:E55"/>
    <mergeCell ref="B58:E58"/>
    <mergeCell ref="B59:E59"/>
    <mergeCell ref="A1:F1"/>
    <mergeCell ref="B57:E57"/>
    <mergeCell ref="B56:E56"/>
    <mergeCell ref="D62:F63"/>
    <mergeCell ref="D64:F65"/>
  </mergeCells>
  <pageMargins left="0.39370078740157483" right="0.39370078740157483" top="0.39370078740157483" bottom="0.39370078740157483" header="0.39370078740157483" footer="0.39370078740157483"/>
  <pageSetup paperSize="9" orientation="landscape" r:id="rId1"/>
  <headerFooter alignWithMargins="0"/>
  <ignoredErrors>
    <ignoredError sqref="F5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146af7f-0084-4d73-ba03-3592ba94085f" xsi:nil="true"/>
    <_dlc_DocId xmlns="6146af7f-0084-4d73-ba03-3592ba94085f">WAVD2PKNWJCJ-809784535-21379</_dlc_DocId>
    <_dlc_DocIdUrl xmlns="6146af7f-0084-4d73-ba03-3592ba94085f">
      <Url>https://infohera.sharepoint.com/sites/EGOPSTORAGEPROD1/_layouts/15/DocIdRedir.aspx?ID=WAVD2PKNWJCJ-809784535-21379</Url>
      <Description>WAVD2PKNWJCJ-809784535-21379</Description>
    </_dlc_DocIdUrl>
    <lcf76f155ced4ddcb4097134ff3c332f xmlns="dcad7ae0-6701-44b6-be6b-afe23f0db00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3C2EB3E97F2B54BA1EA5FCB8105CCEF" ma:contentTypeVersion="12" ma:contentTypeDescription="Stvaranje novog dokumenta." ma:contentTypeScope="" ma:versionID="7ebafefd5d81dbc1a94e9f838e358204">
  <xsd:schema xmlns:xsd="http://www.w3.org/2001/XMLSchema" xmlns:xs="http://www.w3.org/2001/XMLSchema" xmlns:p="http://schemas.microsoft.com/office/2006/metadata/properties" xmlns:ns2="6146af7f-0084-4d73-ba03-3592ba94085f" xmlns:ns3="dcad7ae0-6701-44b6-be6b-afe23f0db002" targetNamespace="http://schemas.microsoft.com/office/2006/metadata/properties" ma:root="true" ma:fieldsID="235945fa5fc62f37e654738375bdc169" ns2:_="" ns3:_="">
    <xsd:import namespace="6146af7f-0084-4d73-ba03-3592ba94085f"/>
    <xsd:import namespace="dcad7ae0-6701-44b6-be6b-afe23f0db00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6af7f-0084-4d73-ba03-3592ba9408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ijednost ID-a dokumenta" ma:description="Vrijednost ID-a dokumenta dodijeljenog ovoj stavci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veza do ovog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6" nillable="true" ma:displayName="Taxonomy Catch All Column" ma:hidden="true" ma:list="{4265f405-c6ed-4905-9038-3bd7eb326582}" ma:internalName="TaxCatchAll" ma:showField="CatchAllData" ma:web="6146af7f-0084-4d73-ba03-3592ba940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d7ae0-6701-44b6-be6b-afe23f0db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Oznake slika" ma:readOnly="false" ma:fieldId="{5cf76f15-5ced-4ddc-b409-7134ff3c332f}" ma:taxonomyMulti="true" ma:sspId="a3ab5851-e1fa-4c0c-9cb3-8ab92c52c9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4A8D032-C297-4992-8A8D-8BAF6F9D6C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8F425D-9847-4756-B0D3-57B317D4E81D}">
  <ds:schemaRefs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d8a77b98-e828-478e-8ca3-5e7e4f4e1dd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6146af7f-0084-4d73-ba03-3592ba94085f"/>
  </ds:schemaRefs>
</ds:datastoreItem>
</file>

<file path=customXml/itemProps3.xml><?xml version="1.0" encoding="utf-8"?>
<ds:datastoreItem xmlns:ds="http://schemas.openxmlformats.org/officeDocument/2006/customXml" ds:itemID="{490D3B58-36C3-4187-B665-F01ACD0D4AE7}"/>
</file>

<file path=customXml/itemProps4.xml><?xml version="1.0" encoding="utf-8"?>
<ds:datastoreItem xmlns:ds="http://schemas.openxmlformats.org/officeDocument/2006/customXml" ds:itemID="{DE189470-FBD5-441A-B363-9C175EAB610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2021-04-23T11:40:52Z</dcterms:created>
  <dcterms:modified xsi:type="dcterms:W3CDTF">2024-06-12T11:51:41Z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0x01010053C2EB3E97F2B54BA1EA5FCB8105CCEF</vt:lpwstr>
  </property>
  <property fmtid="{D5CDD505-2E9C-101B-9397-08002B2CF9AE}" pid="3" name="_dlc_DocIdItemGuid">
    <vt:lpwstr>e62459fc-4a93-459f-863e-e05edba15ec5</vt:lpwstr>
  </property>
</Properties>
</file>